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trlProps/ctrlProp1.xml" ContentType="application/vnd.ms-excel.controlproperties+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3.xml" ContentType="application/vnd.openxmlformats-officedocument.drawing+xml"/>
  <Override PartName="/xl/ctrlProps/ctrlProp2.xml" ContentType="application/vnd.ms-excel.controlproperties+xml"/>
  <Override PartName="/xl/slicers/slicer3.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4.xml" ContentType="application/vnd.openxmlformats-officedocument.drawing+xml"/>
  <Override PartName="/xl/ctrlProps/ctrlProp3.xml" ContentType="application/vnd.ms-excel.controlproperties+xml"/>
  <Override PartName="/xl/slicers/slicer4.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codeName="{B6124F1A-AFFB-F854-7757-9A1D4C6FC43C}"/>
  <workbookPr codeName="DieseArbeitsmappe" hidePivotFieldList="1" defaultThemeVersion="166925"/>
  <mc:AlternateContent xmlns:mc="http://schemas.openxmlformats.org/markup-compatibility/2006">
    <mc:Choice Requires="x15">
      <x15ac:absPath xmlns:x15ac="http://schemas.microsoft.com/office/spreadsheetml/2010/11/ac" url="\\NASOLIVERBAUER\Volume_1\Selbständigkeit\Verkauf\Einnahmen-Ausgaben Verwaltung\"/>
    </mc:Choice>
  </mc:AlternateContent>
  <xr:revisionPtr revIDLastSave="0" documentId="13_ncr:1_{8F504BA9-A239-43CD-8AEC-7C0CB793BA93}" xr6:coauthVersionLast="47" xr6:coauthVersionMax="47" xr10:uidLastSave="{00000000-0000-0000-0000-000000000000}"/>
  <workbookProtection workbookAlgorithmName="SHA-512" workbookHashValue="nXFGnOGnI5BkF5x91bqJwnNCCAK5Eg9ngpeYqCyIeDvG31fZGKkfgOPuwjR+29ZJP8PqF2WJIti5V4qqLwh5Zg==" workbookSaltValue="0VG1feYaTLM4mwu/idWfLw==" workbookSpinCount="100000" lockStructure="1"/>
  <bookViews>
    <workbookView xWindow="-120" yWindow="-120" windowWidth="38640" windowHeight="15840" xr2:uid="{133714FD-F8A6-48B6-ABD3-541BD6D26425}"/>
  </bookViews>
  <sheets>
    <sheet name="Erfassung" sheetId="1" r:id="rId1"/>
    <sheet name="Dashboard Umsätze" sheetId="3" r:id="rId2"/>
    <sheet name="Dashboard Kunden" sheetId="6" r:id="rId3"/>
    <sheet name="Dashboard Ausgaben" sheetId="7" r:id="rId4"/>
    <sheet name="Ansprechpartner" sheetId="8" r:id="rId5"/>
    <sheet name="AGB" sheetId="10" r:id="rId6"/>
    <sheet name="Hilfstabelle" sheetId="5" state="hidden" r:id="rId7"/>
    <sheet name="Testfunktion_Registrierung" sheetId="9" state="veryHidden" r:id="rId8"/>
  </sheets>
  <definedNames>
    <definedName name="Datenschnitt_Art">#N/A</definedName>
    <definedName name="Datenschnitt_Art1">#N/A</definedName>
    <definedName name="Datenschnitt_Jahr">#N/A</definedName>
    <definedName name="Datenschnitt_Jahr1">#N/A</definedName>
    <definedName name="Datenschnitt_Jahr2">#N/A</definedName>
    <definedName name="Datenschnitt_KDNR">#N/A</definedName>
    <definedName name="Datenschnitt_Kunde_Name">#N/A</definedName>
    <definedName name="Datenschnitt_Kundennummer">#N/A</definedName>
    <definedName name="Datenschnitt_Kundennummer1">#N/A</definedName>
    <definedName name="Datenschnitt_Monat_in_Buchstaben">#N/A</definedName>
    <definedName name="Datenschnitt_Monat_in_Buchstaben1">#N/A</definedName>
    <definedName name="Datenschnitt_Monat_in_Buchstaben2">#N/A</definedName>
    <definedName name="Datenschnitt_Name_Kunde_Empfänger">#N/A</definedName>
    <definedName name="Datenschnitt_Name_Kunde_Empfänger1">#N/A</definedName>
    <definedName name="Datenschnitt_Quartal">#N/A</definedName>
    <definedName name="Datenschnitt_Quartal1">#N/A</definedName>
    <definedName name="Datenschnitt_Quartal2">#N/A</definedName>
    <definedName name="Datenschnitt_Rechnungsart__Nr.">#N/A</definedName>
    <definedName name="Datenschnitt_Rechnungsart__Nr.1">#N/A</definedName>
    <definedName name="Datenschnitt_Zahlung_offen">#N/A</definedName>
  </definedNames>
  <calcPr calcId="191029"/>
  <pivotCaches>
    <pivotCache cacheId="99" r:id="rId9"/>
  </pivotCaches>
  <extLst>
    <ext xmlns:x14="http://schemas.microsoft.com/office/spreadsheetml/2009/9/main" uri="{BBE1A952-AA13-448e-AADC-164F8A28A991}">
      <x14:slicerCaches>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4:slicerCache r:id="rId25"/>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6"/>
        <x14:slicerCache r:id="rId27"/>
        <x14:slicerCache r:id="rId28"/>
        <x14:slicerCache r:id="rId2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1" l="1"/>
  <c r="K12" i="1"/>
  <c r="M12" i="1" s="1"/>
  <c r="J12" i="1"/>
  <c r="I12" i="1"/>
  <c r="N11" i="1"/>
  <c r="K11" i="1"/>
  <c r="M11" i="1" s="1"/>
  <c r="J11" i="1"/>
  <c r="I11" i="1"/>
  <c r="L11" i="1" l="1"/>
  <c r="O11" i="1" s="1"/>
  <c r="P11" i="1" s="1"/>
  <c r="L12" i="1"/>
  <c r="O12" i="1" s="1"/>
  <c r="P12" i="1" s="1"/>
  <c r="B7" i="9"/>
  <c r="P1" i="1" l="1"/>
</calcChain>
</file>

<file path=xl/sharedStrings.xml><?xml version="1.0" encoding="utf-8"?>
<sst xmlns="http://schemas.openxmlformats.org/spreadsheetml/2006/main" count="95" uniqueCount="49">
  <si>
    <t xml:space="preserve">Rechnungsdatum </t>
  </si>
  <si>
    <t>Art</t>
  </si>
  <si>
    <t>Betrag</t>
  </si>
  <si>
    <t>Ausgabe</t>
  </si>
  <si>
    <t>Gesamtergebnis</t>
  </si>
  <si>
    <t>Saldo:</t>
  </si>
  <si>
    <t>Anzahl</t>
  </si>
  <si>
    <t>Zeilenbeschriftungen</t>
  </si>
  <si>
    <t>Summe von Betrag</t>
  </si>
  <si>
    <t>Betrag Euro</t>
  </si>
  <si>
    <t>Gesamt: Betrag Euro</t>
  </si>
  <si>
    <t>Anzahl von Betrag</t>
  </si>
  <si>
    <t>Gesamt: Anzahl</t>
  </si>
  <si>
    <t>Mittelwert</t>
  </si>
  <si>
    <t>Kleinster Betrag</t>
  </si>
  <si>
    <t>Höchster Betrag</t>
  </si>
  <si>
    <t>Hilfsspalte Ausgaben</t>
  </si>
  <si>
    <t>Einnahme</t>
  </si>
  <si>
    <t>Einnahmen/Ausgaben Erfassung</t>
  </si>
  <si>
    <t>Summe von Betrag2</t>
  </si>
  <si>
    <t>% Anteil</t>
  </si>
  <si>
    <t>Mittelwert Euro</t>
  </si>
  <si>
    <t>Anzahl Rechnungen</t>
  </si>
  <si>
    <t>Rechnungsart/-Nr.</t>
  </si>
  <si>
    <t>Kundennummer</t>
  </si>
  <si>
    <t>Name Kunde/Empfänger</t>
  </si>
  <si>
    <t>Summe von Hilfsspalte Ausgaben</t>
  </si>
  <si>
    <t>Summe von Hilfsspalte Ausgaben2</t>
  </si>
  <si>
    <t>Anzahl Vorgänge</t>
  </si>
  <si>
    <t>E-Mail schreiben und Kontakt aufnehmen</t>
  </si>
  <si>
    <t>Registrierungscode</t>
  </si>
  <si>
    <t>Registriert</t>
  </si>
  <si>
    <t>Test Start</t>
  </si>
  <si>
    <t>Dauer</t>
  </si>
  <si>
    <t>Test Ende</t>
  </si>
  <si>
    <t>Test gestartet</t>
  </si>
  <si>
    <t>Jan</t>
  </si>
  <si>
    <t>x3-56z-2j5</t>
  </si>
  <si>
    <t>x</t>
  </si>
  <si>
    <t>Monat in Zahlen</t>
  </si>
  <si>
    <t>Monat in Buchstaben</t>
  </si>
  <si>
    <t>Quartal</t>
  </si>
  <si>
    <t>Tag</t>
  </si>
  <si>
    <t>Jahr</t>
  </si>
  <si>
    <t>Hinweis</t>
  </si>
  <si>
    <t>Prüf-</t>
  </si>
  <si>
    <t xml:space="preserve">Zahlung offen      </t>
  </si>
  <si>
    <t>Muster</t>
  </si>
  <si>
    <t>Müller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</si>
</sst>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1"/>
      <color rgb="FF000000"/>
      <name val="Calibri"/>
      <family val="2"/>
    </font>
    <font>
      <sz val="11"/>
      <color theme="4" tint="0.79998168889431442"/>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14" fontId="0" fillId="0" borderId="0" xfId="0" applyNumberFormat="1"/>
    <xf numFmtId="0" fontId="2" fillId="0" borderId="0" xfId="0" applyFont="1"/>
    <xf numFmtId="0" fontId="0" fillId="0" borderId="0" xfId="0" applyAlignment="1">
      <alignment horizontal="left"/>
    </xf>
    <xf numFmtId="0" fontId="0" fillId="0" borderId="0" xfId="0" applyAlignment="1">
      <alignment horizontal="left" indent="1"/>
    </xf>
    <xf numFmtId="4" fontId="0" fillId="0" borderId="0" xfId="0" applyNumberFormat="1"/>
    <xf numFmtId="0" fontId="0" fillId="0" borderId="0" xfId="0" applyAlignment="1">
      <alignment horizontal="right"/>
    </xf>
    <xf numFmtId="0" fontId="0" fillId="0" borderId="0" xfId="0" applyAlignment="1">
      <alignment horizontal="center"/>
    </xf>
    <xf numFmtId="44" fontId="0" fillId="0" borderId="0" xfId="0" applyNumberFormat="1" applyAlignment="1">
      <alignment horizontal="left"/>
    </xf>
    <xf numFmtId="0" fontId="3" fillId="0" borderId="0" xfId="0" applyFont="1"/>
    <xf numFmtId="3" fontId="0" fillId="0" borderId="0" xfId="0" applyNumberFormat="1"/>
    <xf numFmtId="0" fontId="0" fillId="0" borderId="0" xfId="0" pivotButton="1"/>
    <xf numFmtId="10" fontId="0" fillId="0" borderId="0" xfId="0" applyNumberFormat="1"/>
    <xf numFmtId="0" fontId="4" fillId="0" borderId="0" xfId="0" applyFont="1"/>
    <xf numFmtId="0" fontId="5" fillId="0" borderId="0" xfId="0" applyFont="1"/>
    <xf numFmtId="0" fontId="4" fillId="0" borderId="0" xfId="0" applyFont="1" applyAlignment="1">
      <alignment horizontal="right"/>
    </xf>
    <xf numFmtId="8" fontId="4" fillId="0" borderId="0" xfId="1" applyNumberFormat="1" applyFont="1"/>
    <xf numFmtId="44" fontId="5" fillId="0" borderId="0" xfId="0" applyNumberFormat="1" applyFont="1" applyAlignment="1">
      <alignment horizontal="left"/>
    </xf>
    <xf numFmtId="0" fontId="4" fillId="0" borderId="0" xfId="0" applyFont="1" applyAlignment="1">
      <alignment vertical="top"/>
    </xf>
    <xf numFmtId="0" fontId="7" fillId="0" borderId="0" xfId="0" applyNumberFormat="1" applyFont="1" applyAlignment="1">
      <alignment horizontal="right"/>
    </xf>
    <xf numFmtId="0" fontId="0" fillId="0" borderId="0" xfId="0" applyNumberFormat="1" applyAlignment="1">
      <alignment horizontal="left"/>
    </xf>
    <xf numFmtId="0" fontId="0" fillId="2" borderId="0" xfId="0" applyNumberFormat="1" applyFill="1" applyAlignment="1">
      <alignment horizontal="right"/>
    </xf>
    <xf numFmtId="0" fontId="0" fillId="0" borderId="0" xfId="0" applyFill="1"/>
    <xf numFmtId="0" fontId="0" fillId="0" borderId="0" xfId="0" applyFill="1" applyAlignment="1">
      <alignment horizontal="right"/>
    </xf>
    <xf numFmtId="0" fontId="7" fillId="0" borderId="0" xfId="0" applyFont="1" applyAlignment="1">
      <alignment horizontal="right"/>
    </xf>
    <xf numFmtId="164" fontId="0" fillId="0" borderId="0" xfId="0" applyNumberFormat="1"/>
    <xf numFmtId="164" fontId="0" fillId="0" borderId="0" xfId="1" applyNumberFormat="1" applyFont="1" applyFill="1" applyAlignment="1">
      <alignment horizontal="right"/>
    </xf>
    <xf numFmtId="164" fontId="0" fillId="0" borderId="0" xfId="1" applyNumberFormat="1" applyFont="1"/>
    <xf numFmtId="164" fontId="0" fillId="2" borderId="0" xfId="1" applyNumberFormat="1" applyFont="1" applyFill="1" applyAlignment="1">
      <alignment horizontal="right"/>
    </xf>
  </cellXfs>
  <cellStyles count="2">
    <cellStyle name="Standard" xfId="0" builtinId="0"/>
    <cellStyle name="Währung" xfId="1" builtinId="4"/>
  </cellStyles>
  <dxfs count="26">
    <dxf>
      <numFmt numFmtId="4" formatCode="#,##0.00"/>
    </dxf>
    <dxf>
      <alignment horizontal="right"/>
    </dxf>
    <dxf>
      <numFmt numFmtId="3" formatCode="#,##0"/>
    </dxf>
    <dxf>
      <alignment horizontal="right"/>
    </dxf>
    <dxf>
      <numFmt numFmtId="4" formatCode="#,##0.00"/>
    </dxf>
    <dxf>
      <numFmt numFmtId="4" formatCode="#,##0.00"/>
    </dxf>
    <dxf>
      <alignment horizontal="right"/>
    </dxf>
    <dxf>
      <alignment horizontal="right"/>
    </dxf>
    <dxf>
      <alignment horizontal="right"/>
    </dxf>
    <dxf>
      <alignment horizontal="right"/>
    </dxf>
    <dxf>
      <numFmt numFmtId="3" formatCode="#,##0"/>
    </dxf>
    <dxf>
      <alignment horizontal="right"/>
    </dxf>
    <dxf>
      <numFmt numFmtId="0" formatCode="General"/>
      <alignment horizontal="left" vertical="bottom" textRotation="0" wrapText="0" indent="0" justifyLastLine="0" shrinkToFit="0" readingOrder="0"/>
    </dxf>
    <dxf>
      <font>
        <strike val="0"/>
        <outline val="0"/>
        <shadow val="0"/>
        <u val="none"/>
        <vertAlign val="baseline"/>
        <sz val="11"/>
        <color theme="4" tint="0.79998168889431442"/>
        <name val="Calibri"/>
        <family val="2"/>
        <scheme val="minor"/>
      </font>
      <numFmt numFmtId="0" formatCode="General"/>
      <alignment horizontal="right" vertical="bottom" textRotation="0" wrapText="0" indent="0" justifyLastLine="0" shrinkToFit="0" readingOrder="0"/>
    </dxf>
    <dxf>
      <numFmt numFmtId="0" formatCode="General"/>
      <fill>
        <patternFill>
          <fgColor indexed="64"/>
          <bgColor theme="4" tint="0.79998168889431442"/>
        </patternFill>
      </fill>
      <alignment horizontal="right" vertical="bottom" textRotation="0" wrapText="0" indent="0" justifyLastLine="0" shrinkToFit="0" readingOrder="0"/>
    </dxf>
    <dxf>
      <numFmt numFmtId="0" formatCode="General"/>
      <fill>
        <patternFill>
          <fgColor indexed="64"/>
          <bgColor theme="4" tint="0.79998168889431442"/>
        </patternFill>
      </fill>
      <alignment horizontal="right" vertical="bottom" textRotation="0" wrapText="0" indent="0" justifyLastLine="0" shrinkToFit="0" readingOrder="0"/>
    </dxf>
    <dxf>
      <numFmt numFmtId="0" formatCode="General"/>
      <fill>
        <patternFill>
          <fgColor indexed="64"/>
          <bgColor theme="4" tint="0.79998168889431442"/>
        </patternFill>
      </fill>
      <alignment horizontal="right" vertical="bottom" textRotation="0" wrapText="0" indent="0" justifyLastLine="0" shrinkToFit="0" readingOrder="0"/>
    </dxf>
    <dxf>
      <numFmt numFmtId="0" formatCode="General"/>
      <fill>
        <patternFill>
          <fgColor indexed="64"/>
          <bgColor theme="4" tint="0.79998168889431442"/>
        </patternFill>
      </fill>
      <alignment horizontal="right" vertical="bottom" textRotation="0" wrapText="0" indent="0" justifyLastLine="0" shrinkToFit="0" readingOrder="0"/>
    </dxf>
    <dxf>
      <numFmt numFmtId="0" formatCode="General"/>
      <fill>
        <patternFill>
          <fgColor indexed="64"/>
          <bgColor theme="4" tint="0.79998168889431442"/>
        </patternFill>
      </fill>
      <alignment horizontal="right" vertical="bottom" textRotation="0" wrapText="0" indent="0" justifyLastLine="0" shrinkToFit="0" readingOrder="0"/>
    </dxf>
    <dxf>
      <numFmt numFmtId="164" formatCode="#,##0.00\ &quot;€&quot;"/>
      <fill>
        <patternFill>
          <fgColor indexed="64"/>
          <bgColor theme="4" tint="0.79998168889431442"/>
        </patternFill>
      </fill>
      <alignment horizontal="right"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 &quot;€&quot;"/>
    </dxf>
    <dxf>
      <numFmt numFmtId="19" formatCode="dd/mm/yyyy"/>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microsoft.com/office/2007/relationships/slicerCache" Target="slicerCaches/slicerCache9.xml"/><Relationship Id="rId26" Type="http://schemas.microsoft.com/office/2007/relationships/slicerCache" Target="slicerCaches/slicerCache17.xml"/><Relationship Id="rId3" Type="http://schemas.openxmlformats.org/officeDocument/2006/relationships/worksheet" Target="worksheets/sheet3.xml"/><Relationship Id="rId21" Type="http://schemas.microsoft.com/office/2007/relationships/slicerCache" Target="slicerCaches/slicerCache12.xml"/><Relationship Id="rId34" Type="http://schemas.microsoft.com/office/2006/relationships/vbaProject" Target="vbaProject.bin"/><Relationship Id="rId7" Type="http://schemas.openxmlformats.org/officeDocument/2006/relationships/worksheet" Target="worksheets/sheet7.xml"/><Relationship Id="rId12" Type="http://schemas.microsoft.com/office/2007/relationships/slicerCache" Target="slicerCaches/slicerCache3.xml"/><Relationship Id="rId17" Type="http://schemas.microsoft.com/office/2007/relationships/slicerCache" Target="slicerCaches/slicerCache8.xml"/><Relationship Id="rId25" Type="http://schemas.microsoft.com/office/2007/relationships/slicerCache" Target="slicerCaches/slicerCache16.xml"/><Relationship Id="rId33" Type="http://schemas.openxmlformats.org/officeDocument/2006/relationships/calcChain" Target="calcChain.xml"/><Relationship Id="rId2" Type="http://schemas.openxmlformats.org/officeDocument/2006/relationships/worksheet" Target="worksheets/sheet2.xml"/><Relationship Id="rId16" Type="http://schemas.microsoft.com/office/2007/relationships/slicerCache" Target="slicerCaches/slicerCache7.xml"/><Relationship Id="rId20" Type="http://schemas.microsoft.com/office/2007/relationships/slicerCache" Target="slicerCaches/slicerCache11.xml"/><Relationship Id="rId29" Type="http://schemas.microsoft.com/office/2007/relationships/slicerCache" Target="slicerCaches/slicerCache20.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24" Type="http://schemas.microsoft.com/office/2007/relationships/slicerCache" Target="slicerCaches/slicerCache15.xml"/><Relationship Id="rId32" Type="http://schemas.openxmlformats.org/officeDocument/2006/relationships/sharedStrings" Target="sharedStrings.xml"/><Relationship Id="rId5" Type="http://schemas.openxmlformats.org/officeDocument/2006/relationships/worksheet" Target="worksheets/sheet5.xml"/><Relationship Id="rId15" Type="http://schemas.microsoft.com/office/2007/relationships/slicerCache" Target="slicerCaches/slicerCache6.xml"/><Relationship Id="rId23" Type="http://schemas.microsoft.com/office/2007/relationships/slicerCache" Target="slicerCaches/slicerCache14.xml"/><Relationship Id="rId28" Type="http://schemas.microsoft.com/office/2007/relationships/slicerCache" Target="slicerCaches/slicerCache19.xml"/><Relationship Id="rId10" Type="http://schemas.microsoft.com/office/2007/relationships/slicerCache" Target="slicerCaches/slicerCache1.xml"/><Relationship Id="rId19" Type="http://schemas.microsoft.com/office/2007/relationships/slicerCache" Target="slicerCaches/slicerCache10.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5.xml"/><Relationship Id="rId22" Type="http://schemas.microsoft.com/office/2007/relationships/slicerCache" Target="slicerCaches/slicerCache13.xml"/><Relationship Id="rId27" Type="http://schemas.microsoft.com/office/2007/relationships/slicerCache" Target="slicerCaches/slicerCache18.xml"/><Relationship Id="rId30"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[Einnahmen-Ausgaben Tool.xlsm]Dashboard Umsätze!pvBetrag</c:name>
    <c:fmtId val="0"/>
  </c:pivotSource>
  <c:chart>
    <c:autoTitleDeleted val="1"/>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 Umsätze'!$AJ$15</c:f>
              <c:strCache>
                <c:ptCount val="1"/>
                <c:pt idx="0">
                  <c:v>Ergebnis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Umsätze'!$AI$16:$AI$18</c:f>
              <c:strCache>
                <c:ptCount val="2"/>
                <c:pt idx="0">
                  <c:v>Einnahme</c:v>
                </c:pt>
                <c:pt idx="1">
                  <c:v>Ausgabe</c:v>
                </c:pt>
              </c:strCache>
            </c:strRef>
          </c:cat>
          <c:val>
            <c:numRef>
              <c:f>'Dashboard Umsätze'!$AJ$16:$AJ$18</c:f>
              <c:numCache>
                <c:formatCode>#,##0.00</c:formatCode>
                <c:ptCount val="2"/>
                <c:pt idx="0">
                  <c:v>150</c:v>
                </c:pt>
                <c:pt idx="1">
                  <c:v>-20</c:v>
                </c:pt>
              </c:numCache>
            </c:numRef>
          </c:val>
          <c:extLst>
            <c:ext xmlns:c16="http://schemas.microsoft.com/office/drawing/2014/chart" uri="{C3380CC4-5D6E-409C-BE32-E72D297353CC}">
              <c16:uniqueId val="{00000000-0CFC-4072-9584-7B722B3CDAAE}"/>
            </c:ext>
          </c:extLst>
        </c:ser>
        <c:dLbls>
          <c:showLegendKey val="0"/>
          <c:showVal val="0"/>
          <c:showCatName val="0"/>
          <c:showSerName val="0"/>
          <c:showPercent val="0"/>
          <c:showBubbleSize val="0"/>
        </c:dLbls>
        <c:gapWidth val="100"/>
        <c:overlap val="-24"/>
        <c:axId val="569441888"/>
        <c:axId val="569441560"/>
      </c:barChart>
      <c:catAx>
        <c:axId val="569441888"/>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9441560"/>
        <c:crosses val="autoZero"/>
        <c:auto val="1"/>
        <c:lblAlgn val="ctr"/>
        <c:lblOffset val="100"/>
        <c:noMultiLvlLbl val="0"/>
      </c:catAx>
      <c:valAx>
        <c:axId val="5694415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9441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[Einnahmen-Ausgaben Tool.xlsm]Dashboard Umsätze!pvAnzahl</c:name>
    <c:fmtId val="0"/>
  </c:pivotSource>
  <c:chart>
    <c:autoTitleDeleted val="1"/>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 Umsätze'!$AJ$9</c:f>
              <c:strCache>
                <c:ptCount val="1"/>
                <c:pt idx="0">
                  <c:v>Ergebnis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Umsätze'!$AI$10:$AI$12</c:f>
              <c:strCache>
                <c:ptCount val="2"/>
                <c:pt idx="0">
                  <c:v>Einnahme</c:v>
                </c:pt>
                <c:pt idx="1">
                  <c:v>Ausgabe</c:v>
                </c:pt>
              </c:strCache>
            </c:strRef>
          </c:cat>
          <c:val>
            <c:numRef>
              <c:f>'Dashboard Umsätze'!$AJ$10:$AJ$12</c:f>
              <c:numCache>
                <c:formatCode>#,##0</c:formatCode>
                <c:ptCount val="2"/>
                <c:pt idx="0">
                  <c:v>1</c:v>
                </c:pt>
                <c:pt idx="1">
                  <c:v>1</c:v>
                </c:pt>
              </c:numCache>
            </c:numRef>
          </c:val>
          <c:extLst>
            <c:ext xmlns:c16="http://schemas.microsoft.com/office/drawing/2014/chart" uri="{C3380CC4-5D6E-409C-BE32-E72D297353CC}">
              <c16:uniqueId val="{00000000-BFFA-4A0E-A85E-3FBF77363B04}"/>
            </c:ext>
          </c:extLst>
        </c:ser>
        <c:dLbls>
          <c:showLegendKey val="0"/>
          <c:showVal val="0"/>
          <c:showCatName val="0"/>
          <c:showSerName val="0"/>
          <c:showPercent val="0"/>
          <c:showBubbleSize val="0"/>
        </c:dLbls>
        <c:gapWidth val="100"/>
        <c:overlap val="-24"/>
        <c:axId val="745485680"/>
        <c:axId val="745487648"/>
      </c:barChart>
      <c:catAx>
        <c:axId val="745485680"/>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5487648"/>
        <c:crosses val="autoZero"/>
        <c:auto val="1"/>
        <c:lblAlgn val="ctr"/>
        <c:lblOffset val="100"/>
        <c:noMultiLvlLbl val="0"/>
      </c:catAx>
      <c:valAx>
        <c:axId val="745487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5485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[Einnahmen-Ausgaben Tool.xlsm]Dashboard Umsätze!pvMWMaxMin</c:name>
    <c:fmtId val="2"/>
  </c:pivotSource>
  <c:chart>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 Umsätze'!$AJ$3</c:f>
              <c:strCache>
                <c:ptCount val="1"/>
                <c:pt idx="0">
                  <c:v>Mittelwert</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Umsätze'!$AI$4:$AI$6</c:f>
              <c:strCache>
                <c:ptCount val="2"/>
                <c:pt idx="0">
                  <c:v>Einnahme</c:v>
                </c:pt>
                <c:pt idx="1">
                  <c:v>Ausgabe</c:v>
                </c:pt>
              </c:strCache>
            </c:strRef>
          </c:cat>
          <c:val>
            <c:numRef>
              <c:f>'Dashboard Umsätze'!$AJ$4:$AJ$6</c:f>
              <c:numCache>
                <c:formatCode>#,##0.00</c:formatCode>
                <c:ptCount val="2"/>
                <c:pt idx="0">
                  <c:v>150</c:v>
                </c:pt>
                <c:pt idx="1">
                  <c:v>20</c:v>
                </c:pt>
              </c:numCache>
            </c:numRef>
          </c:val>
          <c:extLst>
            <c:ext xmlns:c16="http://schemas.microsoft.com/office/drawing/2014/chart" uri="{C3380CC4-5D6E-409C-BE32-E72D297353CC}">
              <c16:uniqueId val="{00000000-7E07-4DB9-9CC5-018C47706D35}"/>
            </c:ext>
          </c:extLst>
        </c:ser>
        <c:ser>
          <c:idx val="1"/>
          <c:order val="1"/>
          <c:tx>
            <c:strRef>
              <c:f>'Dashboard Umsätze'!$AK$3</c:f>
              <c:strCache>
                <c:ptCount val="1"/>
                <c:pt idx="0">
                  <c:v>Höchster Betrag</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Umsätze'!$AI$4:$AI$6</c:f>
              <c:strCache>
                <c:ptCount val="2"/>
                <c:pt idx="0">
                  <c:v>Einnahme</c:v>
                </c:pt>
                <c:pt idx="1">
                  <c:v>Ausgabe</c:v>
                </c:pt>
              </c:strCache>
            </c:strRef>
          </c:cat>
          <c:val>
            <c:numRef>
              <c:f>'Dashboard Umsätze'!$AK$4:$AK$6</c:f>
              <c:numCache>
                <c:formatCode>#,##0.00</c:formatCode>
                <c:ptCount val="2"/>
                <c:pt idx="0">
                  <c:v>150</c:v>
                </c:pt>
                <c:pt idx="1">
                  <c:v>20</c:v>
                </c:pt>
              </c:numCache>
            </c:numRef>
          </c:val>
          <c:extLst>
            <c:ext xmlns:c16="http://schemas.microsoft.com/office/drawing/2014/chart" uri="{C3380CC4-5D6E-409C-BE32-E72D297353CC}">
              <c16:uniqueId val="{00000001-7E07-4DB9-9CC5-018C47706D35}"/>
            </c:ext>
          </c:extLst>
        </c:ser>
        <c:ser>
          <c:idx val="2"/>
          <c:order val="2"/>
          <c:tx>
            <c:strRef>
              <c:f>'Dashboard Umsätze'!$AL$3</c:f>
              <c:strCache>
                <c:ptCount val="1"/>
                <c:pt idx="0">
                  <c:v>Kleinster Betrag</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Umsätze'!$AI$4:$AI$6</c:f>
              <c:strCache>
                <c:ptCount val="2"/>
                <c:pt idx="0">
                  <c:v>Einnahme</c:v>
                </c:pt>
                <c:pt idx="1">
                  <c:v>Ausgabe</c:v>
                </c:pt>
              </c:strCache>
            </c:strRef>
          </c:cat>
          <c:val>
            <c:numRef>
              <c:f>'Dashboard Umsätze'!$AL$4:$AL$6</c:f>
              <c:numCache>
                <c:formatCode>#,##0.00</c:formatCode>
                <c:ptCount val="2"/>
                <c:pt idx="0">
                  <c:v>150</c:v>
                </c:pt>
                <c:pt idx="1">
                  <c:v>20</c:v>
                </c:pt>
              </c:numCache>
            </c:numRef>
          </c:val>
          <c:extLst>
            <c:ext xmlns:c16="http://schemas.microsoft.com/office/drawing/2014/chart" uri="{C3380CC4-5D6E-409C-BE32-E72D297353CC}">
              <c16:uniqueId val="{00000002-7E07-4DB9-9CC5-018C47706D35}"/>
            </c:ext>
          </c:extLst>
        </c:ser>
        <c:dLbls>
          <c:showLegendKey val="0"/>
          <c:showVal val="0"/>
          <c:showCatName val="0"/>
          <c:showSerName val="0"/>
          <c:showPercent val="0"/>
          <c:showBubbleSize val="0"/>
        </c:dLbls>
        <c:gapWidth val="100"/>
        <c:overlap val="-24"/>
        <c:axId val="716965712"/>
        <c:axId val="716968336"/>
      </c:barChart>
      <c:catAx>
        <c:axId val="7169657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16968336"/>
        <c:crosses val="autoZero"/>
        <c:auto val="1"/>
        <c:lblAlgn val="ctr"/>
        <c:lblOffset val="100"/>
        <c:noMultiLvlLbl val="0"/>
      </c:catAx>
      <c:valAx>
        <c:axId val="716968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1696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[Einnahmen-Ausgaben Tool.xlsm]Dashboard Kunden!pvTop</c:name>
    <c:fmtId val="0"/>
  </c:pivotSource>
  <c:chart>
    <c:autoTitleDeleted val="1"/>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Lst>
        </c:dLbl>
      </c:pivotFmt>
      <c:pivotFmt>
        <c:idx val="1"/>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 Kunden'!$AB$3</c:f>
              <c:strCache>
                <c:ptCount val="1"/>
                <c:pt idx="0">
                  <c:v>Summe von Betrag</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Kunden'!$AA$4:$AA$5</c:f>
              <c:strCache>
                <c:ptCount val="1"/>
                <c:pt idx="0">
                  <c:v>Müller</c:v>
                </c:pt>
              </c:strCache>
            </c:strRef>
          </c:cat>
          <c:val>
            <c:numRef>
              <c:f>'Dashboard Kunden'!$AB$4:$AB$5</c:f>
              <c:numCache>
                <c:formatCode>#,##0.00</c:formatCode>
                <c:ptCount val="1"/>
                <c:pt idx="0">
                  <c:v>150</c:v>
                </c:pt>
              </c:numCache>
            </c:numRef>
          </c:val>
          <c:extLst>
            <c:ext xmlns:c16="http://schemas.microsoft.com/office/drawing/2014/chart" uri="{C3380CC4-5D6E-409C-BE32-E72D297353CC}">
              <c16:uniqueId val="{00000000-828F-4884-A259-73F817FA0601}"/>
            </c:ext>
          </c:extLst>
        </c:ser>
        <c:dLbls>
          <c:showLegendKey val="0"/>
          <c:showVal val="0"/>
          <c:showCatName val="0"/>
          <c:showSerName val="0"/>
          <c:showPercent val="0"/>
          <c:showBubbleSize val="0"/>
        </c:dLbls>
        <c:gapWidth val="219"/>
        <c:axId val="806725704"/>
        <c:axId val="806726360"/>
      </c:barChart>
      <c:lineChart>
        <c:grouping val="standard"/>
        <c:varyColors val="0"/>
        <c:ser>
          <c:idx val="1"/>
          <c:order val="1"/>
          <c:tx>
            <c:strRef>
              <c:f>'Dashboard Kunden'!$AC$3</c:f>
              <c:strCache>
                <c:ptCount val="1"/>
                <c:pt idx="0">
                  <c:v>Summe von Betrag2</c:v>
                </c:pt>
              </c:strCache>
            </c:strRef>
          </c:tx>
          <c:spPr>
            <a:ln w="34925" cap="rnd">
              <a:solidFill>
                <a:schemeClr val="accent2"/>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strRef>
              <c:f>'Dashboard Kunden'!$AA$4:$AA$5</c:f>
              <c:strCache>
                <c:ptCount val="1"/>
                <c:pt idx="0">
                  <c:v>Müller</c:v>
                </c:pt>
              </c:strCache>
            </c:strRef>
          </c:cat>
          <c:val>
            <c:numRef>
              <c:f>'Dashboard Kunden'!$AC$4:$AC$5</c:f>
              <c:numCache>
                <c:formatCode>0.00%</c:formatCode>
                <c:ptCount val="1"/>
                <c:pt idx="0">
                  <c:v>1</c:v>
                </c:pt>
              </c:numCache>
            </c:numRef>
          </c:val>
          <c:smooth val="0"/>
          <c:extLst>
            <c:ext xmlns:c16="http://schemas.microsoft.com/office/drawing/2014/chart" uri="{C3380CC4-5D6E-409C-BE32-E72D297353CC}">
              <c16:uniqueId val="{00000002-828F-4884-A259-73F817FA0601}"/>
            </c:ext>
          </c:extLst>
        </c:ser>
        <c:dLbls>
          <c:showLegendKey val="0"/>
          <c:showVal val="0"/>
          <c:showCatName val="0"/>
          <c:showSerName val="0"/>
          <c:showPercent val="0"/>
          <c:showBubbleSize val="0"/>
        </c:dLbls>
        <c:marker val="1"/>
        <c:smooth val="0"/>
        <c:axId val="682521208"/>
        <c:axId val="682520224"/>
      </c:lineChart>
      <c:catAx>
        <c:axId val="8067257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6726360"/>
        <c:crosses val="autoZero"/>
        <c:auto val="1"/>
        <c:lblAlgn val="ctr"/>
        <c:lblOffset val="100"/>
        <c:noMultiLvlLbl val="0"/>
      </c:catAx>
      <c:valAx>
        <c:axId val="8067263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6725704"/>
        <c:crosses val="autoZero"/>
        <c:crossBetween val="between"/>
      </c:valAx>
      <c:valAx>
        <c:axId val="682520224"/>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2521208"/>
        <c:crosses val="max"/>
        <c:crossBetween val="between"/>
      </c:valAx>
      <c:catAx>
        <c:axId val="682521208"/>
        <c:scaling>
          <c:orientation val="minMax"/>
        </c:scaling>
        <c:delete val="1"/>
        <c:axPos val="b"/>
        <c:numFmt formatCode="General" sourceLinked="1"/>
        <c:majorTickMark val="none"/>
        <c:minorTickMark val="none"/>
        <c:tickLblPos val="nextTo"/>
        <c:crossAx val="682520224"/>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paperSize="9" orientation="landscape"/>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[Einnahmen-Ausgaben Tool.xlsm]Dashboard Ausgaben!pvTopAusgaben</c:name>
    <c:fmtId val="1"/>
  </c:pivotSource>
  <c:chart>
    <c:autoTitleDeleted val="1"/>
    <c:pivotFmts>
      <c:pivotFmt>
        <c:idx val="0"/>
        <c:dLbl>
          <c:idx val="0"/>
          <c:showLegendKey val="0"/>
          <c:showVal val="1"/>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1"/>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Lst>
        </c:dLbl>
      </c:pivotFmt>
      <c:pivotFmt>
        <c:idx val="6"/>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 Ausgaben'!$AB$3</c:f>
              <c:strCache>
                <c:ptCount val="1"/>
                <c:pt idx="0">
                  <c:v>Summe von Hilfsspalte Ausgaben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Ausgaben'!$AA$4:$AA$5</c:f>
              <c:strCache>
                <c:ptCount val="1"/>
                <c:pt idx="0">
                  <c:v>Muster</c:v>
                </c:pt>
              </c:strCache>
            </c:strRef>
          </c:cat>
          <c:val>
            <c:numRef>
              <c:f>'Dashboard Ausgaben'!$AB$4:$AB$5</c:f>
              <c:numCache>
                <c:formatCode>#,##0.00</c:formatCode>
                <c:ptCount val="1"/>
                <c:pt idx="0">
                  <c:v>20</c:v>
                </c:pt>
              </c:numCache>
            </c:numRef>
          </c:val>
          <c:extLst>
            <c:ext xmlns:c16="http://schemas.microsoft.com/office/drawing/2014/chart" uri="{C3380CC4-5D6E-409C-BE32-E72D297353CC}">
              <c16:uniqueId val="{00000003-2DA3-491E-A66E-CC85E6345869}"/>
            </c:ext>
          </c:extLst>
        </c:ser>
        <c:dLbls>
          <c:showLegendKey val="0"/>
          <c:showVal val="0"/>
          <c:showCatName val="0"/>
          <c:showSerName val="0"/>
          <c:showPercent val="0"/>
          <c:showBubbleSize val="0"/>
        </c:dLbls>
        <c:gapWidth val="219"/>
        <c:axId val="806725704"/>
        <c:axId val="806726360"/>
      </c:barChart>
      <c:lineChart>
        <c:grouping val="standard"/>
        <c:varyColors val="0"/>
        <c:ser>
          <c:idx val="1"/>
          <c:order val="1"/>
          <c:tx>
            <c:strRef>
              <c:f>'Dashboard Ausgaben'!$AC$3</c:f>
              <c:strCache>
                <c:ptCount val="1"/>
                <c:pt idx="0">
                  <c:v>Summe von Hilfsspalte Ausgaben2</c:v>
                </c:pt>
              </c:strCache>
            </c:strRef>
          </c:tx>
          <c:spPr>
            <a:ln w="34925" cap="rnd">
              <a:solidFill>
                <a:schemeClr val="accent2"/>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strRef>
              <c:f>'Dashboard Ausgaben'!$AA$4:$AA$5</c:f>
              <c:strCache>
                <c:ptCount val="1"/>
                <c:pt idx="0">
                  <c:v>Muster</c:v>
                </c:pt>
              </c:strCache>
            </c:strRef>
          </c:cat>
          <c:val>
            <c:numRef>
              <c:f>'Dashboard Ausgaben'!$AC$4:$AC$5</c:f>
              <c:numCache>
                <c:formatCode>0.00%</c:formatCode>
                <c:ptCount val="1"/>
                <c:pt idx="0">
                  <c:v>1</c:v>
                </c:pt>
              </c:numCache>
            </c:numRef>
          </c:val>
          <c:smooth val="0"/>
          <c:extLst>
            <c:ext xmlns:c16="http://schemas.microsoft.com/office/drawing/2014/chart" uri="{C3380CC4-5D6E-409C-BE32-E72D297353CC}">
              <c16:uniqueId val="{00000004-2DA3-491E-A66E-CC85E6345869}"/>
            </c:ext>
          </c:extLst>
        </c:ser>
        <c:dLbls>
          <c:showLegendKey val="0"/>
          <c:showVal val="0"/>
          <c:showCatName val="0"/>
          <c:showSerName val="0"/>
          <c:showPercent val="0"/>
          <c:showBubbleSize val="0"/>
        </c:dLbls>
        <c:marker val="1"/>
        <c:smooth val="0"/>
        <c:axId val="676380384"/>
        <c:axId val="676379072"/>
      </c:lineChart>
      <c:catAx>
        <c:axId val="8067257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6726360"/>
        <c:crosses val="autoZero"/>
        <c:auto val="1"/>
        <c:lblAlgn val="ctr"/>
        <c:lblOffset val="100"/>
        <c:noMultiLvlLbl val="0"/>
      </c:catAx>
      <c:valAx>
        <c:axId val="8067263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6725704"/>
        <c:crosses val="autoZero"/>
        <c:crossBetween val="between"/>
      </c:valAx>
      <c:valAx>
        <c:axId val="676379072"/>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76380384"/>
        <c:crosses val="max"/>
        <c:crossBetween val="between"/>
      </c:valAx>
      <c:catAx>
        <c:axId val="676380384"/>
        <c:scaling>
          <c:orientation val="minMax"/>
        </c:scaling>
        <c:delete val="1"/>
        <c:axPos val="b"/>
        <c:numFmt formatCode="General" sourceLinked="1"/>
        <c:majorTickMark val="none"/>
        <c:minorTickMark val="none"/>
        <c:tickLblPos val="nextTo"/>
        <c:crossAx val="67637907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paperSize="9" orientation="landscape"/>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jp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mailto:mail@oliverbauer-excel-beratung.de?subject=Anfrage%20zu%20Einnahmen-Ausgaben-Tool" TargetMode="External"/><Relationship Id="rId1" Type="http://schemas.openxmlformats.org/officeDocument/2006/relationships/image" Target="../media/image4.PNG"/><Relationship Id="rId4" Type="http://schemas.openxmlformats.org/officeDocument/2006/relationships/image" Target="../media/image6.svg"/></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4</xdr:col>
      <xdr:colOff>419100</xdr:colOff>
      <xdr:row>1</xdr:row>
      <xdr:rowOff>152399</xdr:rowOff>
    </xdr:from>
    <xdr:to>
      <xdr:col>4</xdr:col>
      <xdr:colOff>1666875</xdr:colOff>
      <xdr:row>8</xdr:row>
      <xdr:rowOff>66675</xdr:rowOff>
    </xdr:to>
    <mc:AlternateContent xmlns:mc="http://schemas.openxmlformats.org/markup-compatibility/2006" xmlns:sle15="http://schemas.microsoft.com/office/drawing/2012/slicer">
      <mc:Choice Requires="sle15">
        <xdr:graphicFrame macro="">
          <xdr:nvGraphicFramePr>
            <xdr:cNvPr id="6" name="Art">
              <a:extLst>
                <a:ext uri="{FF2B5EF4-FFF2-40B4-BE49-F238E27FC236}">
                  <a16:creationId xmlns:a16="http://schemas.microsoft.com/office/drawing/2014/main" id="{00000000-0008-0000-0000-000006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rt"/>
            </a:graphicData>
          </a:graphic>
        </xdr:graphicFrame>
      </mc:Choice>
      <mc:Fallback xmlns="">
        <xdr:sp macro="" textlink="">
          <xdr:nvSpPr>
            <xdr:cNvPr id="0" name=""/>
            <xdr:cNvSpPr>
              <a:spLocks noTextEdit="1"/>
            </xdr:cNvSpPr>
          </xdr:nvSpPr>
          <xdr:spPr>
            <a:xfrm>
              <a:off x="3419475" y="390524"/>
              <a:ext cx="1247775" cy="1333501"/>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fLocksWithSheet="0" fPrintsWithSheet="0"/>
  </xdr:twoCellAnchor>
  <xdr:twoCellAnchor editAs="absolute">
    <xdr:from>
      <xdr:col>4</xdr:col>
      <xdr:colOff>1838324</xdr:colOff>
      <xdr:row>1</xdr:row>
      <xdr:rowOff>152399</xdr:rowOff>
    </xdr:from>
    <xdr:to>
      <xdr:col>7</xdr:col>
      <xdr:colOff>66674</xdr:colOff>
      <xdr:row>8</xdr:row>
      <xdr:rowOff>76199</xdr:rowOff>
    </xdr:to>
    <mc:AlternateContent xmlns:mc="http://schemas.openxmlformats.org/markup-compatibility/2006" xmlns:sle15="http://schemas.microsoft.com/office/drawing/2012/slicer">
      <mc:Choice Requires="sle15">
        <xdr:graphicFrame macro="">
          <xdr:nvGraphicFramePr>
            <xdr:cNvPr id="7" name="Kunde Name">
              <a:extLst>
                <a:ext uri="{FF2B5EF4-FFF2-40B4-BE49-F238E27FC236}">
                  <a16:creationId xmlns:a16="http://schemas.microsoft.com/office/drawing/2014/main" id="{00000000-0008-0000-0000-000007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Kunde Name"/>
            </a:graphicData>
          </a:graphic>
        </xdr:graphicFrame>
      </mc:Choice>
      <mc:Fallback xmlns="">
        <xdr:sp macro="" textlink="">
          <xdr:nvSpPr>
            <xdr:cNvPr id="0" name=""/>
            <xdr:cNvSpPr>
              <a:spLocks noTextEdit="1"/>
            </xdr:cNvSpPr>
          </xdr:nvSpPr>
          <xdr:spPr>
            <a:xfrm>
              <a:off x="4838699" y="390524"/>
              <a:ext cx="4276725" cy="1343025"/>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fLocksWithSheet="0" fPrintsWithSheet="0"/>
  </xdr:twoCellAnchor>
  <xdr:twoCellAnchor editAs="absolute">
    <xdr:from>
      <xdr:col>7</xdr:col>
      <xdr:colOff>228600</xdr:colOff>
      <xdr:row>1</xdr:row>
      <xdr:rowOff>142875</xdr:rowOff>
    </xdr:from>
    <xdr:to>
      <xdr:col>15</xdr:col>
      <xdr:colOff>571500</xdr:colOff>
      <xdr:row>8</xdr:row>
      <xdr:rowOff>76200</xdr:rowOff>
    </xdr:to>
    <mc:AlternateContent xmlns:mc="http://schemas.openxmlformats.org/markup-compatibility/2006" xmlns:sle15="http://schemas.microsoft.com/office/drawing/2012/slicer">
      <mc:Choice Requires="sle15">
        <xdr:graphicFrame macro="">
          <xdr:nvGraphicFramePr>
            <xdr:cNvPr id="8" name="KDNR">
              <a:extLst>
                <a:ext uri="{FF2B5EF4-FFF2-40B4-BE49-F238E27FC236}">
                  <a16:creationId xmlns:a16="http://schemas.microsoft.com/office/drawing/2014/main" id="{00000000-0008-0000-0000-000008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KDNR"/>
            </a:graphicData>
          </a:graphic>
        </xdr:graphicFrame>
      </mc:Choice>
      <mc:Fallback xmlns="">
        <xdr:sp macro="" textlink="">
          <xdr:nvSpPr>
            <xdr:cNvPr id="0" name=""/>
            <xdr:cNvSpPr>
              <a:spLocks noTextEdit="1"/>
            </xdr:cNvSpPr>
          </xdr:nvSpPr>
          <xdr:spPr>
            <a:xfrm>
              <a:off x="9277350" y="381000"/>
              <a:ext cx="1828800" cy="135255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fLocksWithSheet="0" fPrintsWithSheet="0"/>
  </xdr:twoCellAnchor>
  <xdr:twoCellAnchor editAs="absolute">
    <xdr:from>
      <xdr:col>15</xdr:col>
      <xdr:colOff>733425</xdr:colOff>
      <xdr:row>1</xdr:row>
      <xdr:rowOff>152399</xdr:rowOff>
    </xdr:from>
    <xdr:to>
      <xdr:col>16</xdr:col>
      <xdr:colOff>0</xdr:colOff>
      <xdr:row>8</xdr:row>
      <xdr:rowOff>76199</xdr:rowOff>
    </xdr:to>
    <mc:AlternateContent xmlns:mc="http://schemas.openxmlformats.org/markup-compatibility/2006" xmlns:sle15="http://schemas.microsoft.com/office/drawing/2012/slicer">
      <mc:Choice Requires="sle15">
        <xdr:graphicFrame macro="">
          <xdr:nvGraphicFramePr>
            <xdr:cNvPr id="9" name="Zahlung offen">
              <a:extLst>
                <a:ext uri="{FF2B5EF4-FFF2-40B4-BE49-F238E27FC236}">
                  <a16:creationId xmlns:a16="http://schemas.microsoft.com/office/drawing/2014/main" id="{00000000-0008-0000-0000-000009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Zahlung offen"/>
            </a:graphicData>
          </a:graphic>
        </xdr:graphicFrame>
      </mc:Choice>
      <mc:Fallback xmlns="">
        <xdr:sp macro="" textlink="">
          <xdr:nvSpPr>
            <xdr:cNvPr id="0" name=""/>
            <xdr:cNvSpPr>
              <a:spLocks noTextEdit="1"/>
            </xdr:cNvSpPr>
          </xdr:nvSpPr>
          <xdr:spPr>
            <a:xfrm>
              <a:off x="11268075" y="390524"/>
              <a:ext cx="1600200" cy="1343025"/>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fLocksWithSheet="0" fPrintsWithSheet="0"/>
  </xdr:twoCellAnchor>
  <mc:AlternateContent xmlns:mc="http://schemas.openxmlformats.org/markup-compatibility/2006">
    <mc:Choice xmlns:a14="http://schemas.microsoft.com/office/drawing/2010/main" Requires="a14">
      <xdr:twoCellAnchor editAs="oneCell">
        <xdr:from>
          <xdr:col>1</xdr:col>
          <xdr:colOff>9525</xdr:colOff>
          <xdr:row>1</xdr:row>
          <xdr:rowOff>171450</xdr:rowOff>
        </xdr:from>
        <xdr:to>
          <xdr:col>2</xdr:col>
          <xdr:colOff>361950</xdr:colOff>
          <xdr:row>3</xdr:row>
          <xdr:rowOff>161925</xdr:rowOff>
        </xdr:to>
        <xdr:sp macro="" textlink="">
          <xdr:nvSpPr>
            <xdr:cNvPr id="3075" name="cbNeu"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xdr:row>
          <xdr:rowOff>95250</xdr:rowOff>
        </xdr:from>
        <xdr:to>
          <xdr:col>2</xdr:col>
          <xdr:colOff>361950</xdr:colOff>
          <xdr:row>6</xdr:row>
          <xdr:rowOff>171450</xdr:rowOff>
        </xdr:to>
        <xdr:sp macro="" textlink="">
          <xdr:nvSpPr>
            <xdr:cNvPr id="3076" name="cbLöschen"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202406</xdr:colOff>
      <xdr:row>16</xdr:row>
      <xdr:rowOff>71437</xdr:rowOff>
    </xdr:from>
    <xdr:to>
      <xdr:col>23</xdr:col>
      <xdr:colOff>392906</xdr:colOff>
      <xdr:row>33</xdr:row>
      <xdr:rowOff>107156</xdr:rowOff>
    </xdr:to>
    <xdr:sp macro="" textlink="">
      <xdr:nvSpPr>
        <xdr:cNvPr id="22" name="Rechteck 21">
          <a:extLst>
            <a:ext uri="{FF2B5EF4-FFF2-40B4-BE49-F238E27FC236}">
              <a16:creationId xmlns:a16="http://schemas.microsoft.com/office/drawing/2014/main" id="{00000000-0008-0000-0100-000016000000}"/>
            </a:ext>
          </a:extLst>
        </xdr:cNvPr>
        <xdr:cNvSpPr/>
      </xdr:nvSpPr>
      <xdr:spPr>
        <a:xfrm>
          <a:off x="202406" y="3119437"/>
          <a:ext cx="18657094" cy="3286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absolute">
    <xdr:from>
      <xdr:col>0</xdr:col>
      <xdr:colOff>202406</xdr:colOff>
      <xdr:row>1</xdr:row>
      <xdr:rowOff>83343</xdr:rowOff>
    </xdr:from>
    <xdr:to>
      <xdr:col>23</xdr:col>
      <xdr:colOff>381000</xdr:colOff>
      <xdr:row>15</xdr:row>
      <xdr:rowOff>166687</xdr:rowOff>
    </xdr:to>
    <xdr:sp macro="" textlink="">
      <xdr:nvSpPr>
        <xdr:cNvPr id="21" name="Rechteck 20" descr="Lupe, die sinkende Leistung zeigt">
          <a:extLst>
            <a:ext uri="{FF2B5EF4-FFF2-40B4-BE49-F238E27FC236}">
              <a16:creationId xmlns:a16="http://schemas.microsoft.com/office/drawing/2014/main" id="{00000000-0008-0000-0100-000015000000}"/>
            </a:ext>
          </a:extLst>
        </xdr:cNvPr>
        <xdr:cNvSpPr/>
      </xdr:nvSpPr>
      <xdr:spPr>
        <a:xfrm>
          <a:off x="202406" y="273843"/>
          <a:ext cx="18645188" cy="2750344"/>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absolute">
    <xdr:from>
      <xdr:col>0</xdr:col>
      <xdr:colOff>293422</xdr:colOff>
      <xdr:row>17</xdr:row>
      <xdr:rowOff>164040</xdr:rowOff>
    </xdr:from>
    <xdr:to>
      <xdr:col>6</xdr:col>
      <xdr:colOff>750094</xdr:colOff>
      <xdr:row>32</xdr:row>
      <xdr:rowOff>166687</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6</xdr:col>
      <xdr:colOff>885820</xdr:colOff>
      <xdr:row>17</xdr:row>
      <xdr:rowOff>166688</xdr:rowOff>
    </xdr:from>
    <xdr:to>
      <xdr:col>13</xdr:col>
      <xdr:colOff>761995</xdr:colOff>
      <xdr:row>32</xdr:row>
      <xdr:rowOff>178594</xdr:rowOff>
    </xdr:to>
    <xdr:graphicFrame macro="">
      <xdr:nvGraphicFramePr>
        <xdr:cNvPr id="13" name="Diagramm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14</xdr:col>
      <xdr:colOff>154781</xdr:colOff>
      <xdr:row>17</xdr:row>
      <xdr:rowOff>154781</xdr:rowOff>
    </xdr:from>
    <xdr:to>
      <xdr:col>23</xdr:col>
      <xdr:colOff>300032</xdr:colOff>
      <xdr:row>33</xdr:row>
      <xdr:rowOff>0</xdr:rowOff>
    </xdr:to>
    <xdr:graphicFrame macro="">
      <xdr:nvGraphicFramePr>
        <xdr:cNvPr id="16" name="Diagramm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202408</xdr:colOff>
      <xdr:row>16</xdr:row>
      <xdr:rowOff>59530</xdr:rowOff>
    </xdr:from>
    <xdr:to>
      <xdr:col>4</xdr:col>
      <xdr:colOff>1114427</xdr:colOff>
      <xdr:row>17</xdr:row>
      <xdr:rowOff>173830</xdr:rowOff>
    </xdr:to>
    <xdr:sp macro="" textlink="">
      <xdr:nvSpPr>
        <xdr:cNvPr id="17" name="Textfeld 16">
          <a:extLst>
            <a:ext uri="{FF2B5EF4-FFF2-40B4-BE49-F238E27FC236}">
              <a16:creationId xmlns:a16="http://schemas.microsoft.com/office/drawing/2014/main" id="{00000000-0008-0000-0100-000011000000}"/>
            </a:ext>
          </a:extLst>
        </xdr:cNvPr>
        <xdr:cNvSpPr txBox="1"/>
      </xdr:nvSpPr>
      <xdr:spPr>
        <a:xfrm>
          <a:off x="202408" y="3107530"/>
          <a:ext cx="4210050" cy="31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chemeClr val="bg1"/>
              </a:solidFill>
            </a:rPr>
            <a:t>Kumulierte Ausgaben und Einnahmen in Euro</a:t>
          </a:r>
        </a:p>
      </xdr:txBody>
    </xdr:sp>
    <xdr:clientData/>
  </xdr:twoCellAnchor>
  <xdr:twoCellAnchor editAs="absolute">
    <xdr:from>
      <xdr:col>6</xdr:col>
      <xdr:colOff>790570</xdr:colOff>
      <xdr:row>16</xdr:row>
      <xdr:rowOff>71436</xdr:rowOff>
    </xdr:from>
    <xdr:to>
      <xdr:col>10</xdr:col>
      <xdr:colOff>326227</xdr:colOff>
      <xdr:row>17</xdr:row>
      <xdr:rowOff>185736</xdr:rowOff>
    </xdr:to>
    <xdr:sp macro="" textlink="">
      <xdr:nvSpPr>
        <xdr:cNvPr id="18" name="Textfeld 17">
          <a:extLst>
            <a:ext uri="{FF2B5EF4-FFF2-40B4-BE49-F238E27FC236}">
              <a16:creationId xmlns:a16="http://schemas.microsoft.com/office/drawing/2014/main" id="{00000000-0008-0000-0100-000012000000}"/>
            </a:ext>
          </a:extLst>
        </xdr:cNvPr>
        <xdr:cNvSpPr txBox="1"/>
      </xdr:nvSpPr>
      <xdr:spPr>
        <a:xfrm>
          <a:off x="6612726" y="3119436"/>
          <a:ext cx="4202907" cy="31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chemeClr val="bg1"/>
              </a:solidFill>
            </a:rPr>
            <a:t>Kumulierte Vogänge Ausgaben und Einnahmen (Stücke)</a:t>
          </a:r>
        </a:p>
      </xdr:txBody>
    </xdr:sp>
    <xdr:clientData/>
  </xdr:twoCellAnchor>
  <xdr:twoCellAnchor editAs="absolute">
    <xdr:from>
      <xdr:col>14</xdr:col>
      <xdr:colOff>66667</xdr:colOff>
      <xdr:row>16</xdr:row>
      <xdr:rowOff>59530</xdr:rowOff>
    </xdr:from>
    <xdr:to>
      <xdr:col>21</xdr:col>
      <xdr:colOff>47616</xdr:colOff>
      <xdr:row>17</xdr:row>
      <xdr:rowOff>173830</xdr:rowOff>
    </xdr:to>
    <xdr:sp macro="" textlink="">
      <xdr:nvSpPr>
        <xdr:cNvPr id="19" name="Textfeld 18">
          <a:extLst>
            <a:ext uri="{FF2B5EF4-FFF2-40B4-BE49-F238E27FC236}">
              <a16:creationId xmlns:a16="http://schemas.microsoft.com/office/drawing/2014/main" id="{00000000-0008-0000-0100-000013000000}"/>
            </a:ext>
          </a:extLst>
        </xdr:cNvPr>
        <xdr:cNvSpPr txBox="1"/>
      </xdr:nvSpPr>
      <xdr:spPr>
        <a:xfrm>
          <a:off x="13056386" y="3107530"/>
          <a:ext cx="4207668" cy="31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chemeClr val="bg1"/>
              </a:solidFill>
            </a:rPr>
            <a:t>Kumulierte Vogänge Ausgaben und Einnahmen in Euro</a:t>
          </a:r>
        </a:p>
        <a:p>
          <a:endParaRPr lang="de-DE" sz="1200">
            <a:solidFill>
              <a:schemeClr val="bg1"/>
            </a:solidFill>
          </a:endParaRPr>
        </a:p>
      </xdr:txBody>
    </xdr:sp>
    <xdr:clientData/>
  </xdr:twoCellAnchor>
  <xdr:twoCellAnchor editAs="absolute">
    <xdr:from>
      <xdr:col>0</xdr:col>
      <xdr:colOff>195264</xdr:colOff>
      <xdr:row>34</xdr:row>
      <xdr:rowOff>11906</xdr:rowOff>
    </xdr:from>
    <xdr:to>
      <xdr:col>4</xdr:col>
      <xdr:colOff>1100140</xdr:colOff>
      <xdr:row>35</xdr:row>
      <xdr:rowOff>126205</xdr:rowOff>
    </xdr:to>
    <xdr:sp macro="" textlink="">
      <xdr:nvSpPr>
        <xdr:cNvPr id="20" name="Textfeld 19">
          <a:extLst>
            <a:ext uri="{FF2B5EF4-FFF2-40B4-BE49-F238E27FC236}">
              <a16:creationId xmlns:a16="http://schemas.microsoft.com/office/drawing/2014/main" id="{00000000-0008-0000-0100-000014000000}"/>
            </a:ext>
          </a:extLst>
        </xdr:cNvPr>
        <xdr:cNvSpPr txBox="1"/>
      </xdr:nvSpPr>
      <xdr:spPr>
        <a:xfrm>
          <a:off x="195264" y="6500812"/>
          <a:ext cx="4202907" cy="316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t>Aufteilung Ausgaben und Einnahmen auf Jahre und Monate </a:t>
          </a:r>
        </a:p>
      </xdr:txBody>
    </xdr:sp>
    <xdr:clientData/>
  </xdr:twoCellAnchor>
  <mc:AlternateContent xmlns:mc="http://schemas.openxmlformats.org/markup-compatibility/2006">
    <mc:Choice xmlns:a14="http://schemas.microsoft.com/office/drawing/2010/main" Requires="a14">
      <xdr:twoCellAnchor editAs="absolute">
        <xdr:from>
          <xdr:col>20</xdr:col>
          <xdr:colOff>85725</xdr:colOff>
          <xdr:row>2</xdr:row>
          <xdr:rowOff>28575</xdr:rowOff>
        </xdr:from>
        <xdr:to>
          <xdr:col>23</xdr:col>
          <xdr:colOff>238125</xdr:colOff>
          <xdr:row>5</xdr:row>
          <xdr:rowOff>19050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DE" sz="1100" b="0" i="0" u="none" strike="noStrike" baseline="0">
                  <a:solidFill>
                    <a:srgbClr val="000000"/>
                  </a:solidFill>
                  <a:latin typeface="Calibri"/>
                  <a:cs typeface="Calibri"/>
                </a:rPr>
                <a:t>Filter löschen</a:t>
              </a:r>
            </a:p>
          </xdr:txBody>
        </xdr:sp>
        <xdr:clientData fPrintsWithSheet="0"/>
      </xdr:twoCellAnchor>
    </mc:Choice>
    <mc:Fallback/>
  </mc:AlternateContent>
  <xdr:twoCellAnchor editAs="absolute">
    <xdr:from>
      <xdr:col>21</xdr:col>
      <xdr:colOff>464343</xdr:colOff>
      <xdr:row>14</xdr:row>
      <xdr:rowOff>47625</xdr:rowOff>
    </xdr:from>
    <xdr:to>
      <xdr:col>23</xdr:col>
      <xdr:colOff>435769</xdr:colOff>
      <xdr:row>15</xdr:row>
      <xdr:rowOff>173831</xdr:rowOff>
    </xdr:to>
    <xdr:sp macro="" textlink="">
      <xdr:nvSpPr>
        <xdr:cNvPr id="24" name="Textfeld 23">
          <a:extLst>
            <a:ext uri="{FF2B5EF4-FFF2-40B4-BE49-F238E27FC236}">
              <a16:creationId xmlns:a16="http://schemas.microsoft.com/office/drawing/2014/main" id="{00000000-0008-0000-0100-000018000000}"/>
            </a:ext>
          </a:extLst>
        </xdr:cNvPr>
        <xdr:cNvSpPr txBox="1"/>
      </xdr:nvSpPr>
      <xdr:spPr>
        <a:xfrm>
          <a:off x="17680781" y="2714625"/>
          <a:ext cx="1221582" cy="31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chemeClr val="bg1"/>
              </a:solidFill>
            </a:rPr>
            <a:t>© </a:t>
          </a:r>
          <a:r>
            <a:rPr lang="de-DE" sz="1200" baseline="0">
              <a:solidFill>
                <a:schemeClr val="bg1"/>
              </a:solidFill>
            </a:rPr>
            <a:t>Oliver Bauer</a:t>
          </a:r>
          <a:endParaRPr lang="de-DE" sz="1200">
            <a:solidFill>
              <a:schemeClr val="bg1"/>
            </a:solidFill>
          </a:endParaRPr>
        </a:p>
      </xdr:txBody>
    </xdr:sp>
    <xdr:clientData/>
  </xdr:twoCellAnchor>
  <xdr:twoCellAnchor editAs="absolute">
    <xdr:from>
      <xdr:col>6</xdr:col>
      <xdr:colOff>307175</xdr:colOff>
      <xdr:row>2</xdr:row>
      <xdr:rowOff>9525</xdr:rowOff>
    </xdr:from>
    <xdr:to>
      <xdr:col>7</xdr:col>
      <xdr:colOff>1123943</xdr:colOff>
      <xdr:row>15</xdr:row>
      <xdr:rowOff>57150</xdr:rowOff>
    </xdr:to>
    <mc:AlternateContent xmlns:mc="http://schemas.openxmlformats.org/markup-compatibility/2006" xmlns:a14="http://schemas.microsoft.com/office/drawing/2010/main">
      <mc:Choice Requires="a14">
        <xdr:graphicFrame macro="">
          <xdr:nvGraphicFramePr>
            <xdr:cNvPr id="2" name="Art 1">
              <a:extLst>
                <a:ext uri="{FF2B5EF4-FFF2-40B4-BE49-F238E27FC236}">
                  <a16:creationId xmlns:a16="http://schemas.microsoft.com/office/drawing/2014/main" id="{00000000-0008-0000-01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rt 1"/>
            </a:graphicData>
          </a:graphic>
        </xdr:graphicFrame>
      </mc:Choice>
      <mc:Fallback xmlns="">
        <xdr:sp macro="" textlink="">
          <xdr:nvSpPr>
            <xdr:cNvPr id="0" name=""/>
            <xdr:cNvSpPr>
              <a:spLocks noTextEdit="1"/>
            </xdr:cNvSpPr>
          </xdr:nvSpPr>
          <xdr:spPr>
            <a:xfrm>
              <a:off x="6129331" y="390525"/>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0</xdr:col>
      <xdr:colOff>330993</xdr:colOff>
      <xdr:row>2</xdr:row>
      <xdr:rowOff>9525</xdr:rowOff>
    </xdr:from>
    <xdr:to>
      <xdr:col>2</xdr:col>
      <xdr:colOff>111918</xdr:colOff>
      <xdr:row>15</xdr:row>
      <xdr:rowOff>57150</xdr:rowOff>
    </xdr:to>
    <mc:AlternateContent xmlns:mc="http://schemas.openxmlformats.org/markup-compatibility/2006" xmlns:a14="http://schemas.microsoft.com/office/drawing/2010/main">
      <mc:Choice Requires="a14">
        <xdr:graphicFrame macro="">
          <xdr:nvGraphicFramePr>
            <xdr:cNvPr id="3" name="Jahr">
              <a:extLst>
                <a:ext uri="{FF2B5EF4-FFF2-40B4-BE49-F238E27FC236}">
                  <a16:creationId xmlns:a16="http://schemas.microsoft.com/office/drawing/2014/main" id="{00000000-0008-0000-01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Jahr"/>
            </a:graphicData>
          </a:graphic>
        </xdr:graphicFrame>
      </mc:Choice>
      <mc:Fallback xmlns="">
        <xdr:sp macro="" textlink="">
          <xdr:nvSpPr>
            <xdr:cNvPr id="0" name=""/>
            <xdr:cNvSpPr>
              <a:spLocks noTextEdit="1"/>
            </xdr:cNvSpPr>
          </xdr:nvSpPr>
          <xdr:spPr>
            <a:xfrm>
              <a:off x="330993" y="390525"/>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2</xdr:col>
      <xdr:colOff>200025</xdr:colOff>
      <xdr:row>2</xdr:row>
      <xdr:rowOff>9525</xdr:rowOff>
    </xdr:from>
    <xdr:to>
      <xdr:col>4</xdr:col>
      <xdr:colOff>778669</xdr:colOff>
      <xdr:row>15</xdr:row>
      <xdr:rowOff>57150</xdr:rowOff>
    </xdr:to>
    <mc:AlternateContent xmlns:mc="http://schemas.openxmlformats.org/markup-compatibility/2006" xmlns:a14="http://schemas.microsoft.com/office/drawing/2010/main">
      <mc:Choice Requires="a14">
        <xdr:graphicFrame macro="">
          <xdr:nvGraphicFramePr>
            <xdr:cNvPr id="7" name="Monat in Buchstaben">
              <a:extLst>
                <a:ext uri="{FF2B5EF4-FFF2-40B4-BE49-F238E27FC236}">
                  <a16:creationId xmlns:a16="http://schemas.microsoft.com/office/drawing/2014/main" id="{00000000-0008-0000-0100-000007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Monat in Buchstaben"/>
            </a:graphicData>
          </a:graphic>
        </xdr:graphicFrame>
      </mc:Choice>
      <mc:Fallback xmlns="">
        <xdr:sp macro="" textlink="">
          <xdr:nvSpPr>
            <xdr:cNvPr id="0" name=""/>
            <xdr:cNvSpPr>
              <a:spLocks noTextEdit="1"/>
            </xdr:cNvSpPr>
          </xdr:nvSpPr>
          <xdr:spPr>
            <a:xfrm>
              <a:off x="2247900" y="390525"/>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4</xdr:col>
      <xdr:colOff>890588</xdr:colOff>
      <xdr:row>2</xdr:row>
      <xdr:rowOff>9525</xdr:rowOff>
    </xdr:from>
    <xdr:to>
      <xdr:col>6</xdr:col>
      <xdr:colOff>195263</xdr:colOff>
      <xdr:row>15</xdr:row>
      <xdr:rowOff>57150</xdr:rowOff>
    </xdr:to>
    <mc:AlternateContent xmlns:mc="http://schemas.openxmlformats.org/markup-compatibility/2006" xmlns:a14="http://schemas.microsoft.com/office/drawing/2010/main">
      <mc:Choice Requires="a14">
        <xdr:graphicFrame macro="">
          <xdr:nvGraphicFramePr>
            <xdr:cNvPr id="8" name="Quartal">
              <a:extLst>
                <a:ext uri="{FF2B5EF4-FFF2-40B4-BE49-F238E27FC236}">
                  <a16:creationId xmlns:a16="http://schemas.microsoft.com/office/drawing/2014/main" id="{00000000-0008-0000-0100-000008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Quartal"/>
            </a:graphicData>
          </a:graphic>
        </xdr:graphicFrame>
      </mc:Choice>
      <mc:Fallback xmlns="">
        <xdr:sp macro="" textlink="">
          <xdr:nvSpPr>
            <xdr:cNvPr id="0" name=""/>
            <xdr:cNvSpPr>
              <a:spLocks noTextEdit="1"/>
            </xdr:cNvSpPr>
          </xdr:nvSpPr>
          <xdr:spPr>
            <a:xfrm>
              <a:off x="4188619" y="390525"/>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171450</xdr:colOff>
      <xdr:row>16</xdr:row>
      <xdr:rowOff>64294</xdr:rowOff>
    </xdr:from>
    <xdr:to>
      <xdr:col>21</xdr:col>
      <xdr:colOff>433388</xdr:colOff>
      <xdr:row>33</xdr:row>
      <xdr:rowOff>111919</xdr:rowOff>
    </xdr:to>
    <xdr:sp macro="" textlink="">
      <xdr:nvSpPr>
        <xdr:cNvPr id="10" name="Rechteck 9">
          <a:extLst>
            <a:ext uri="{FF2B5EF4-FFF2-40B4-BE49-F238E27FC236}">
              <a16:creationId xmlns:a16="http://schemas.microsoft.com/office/drawing/2014/main" id="{00000000-0008-0000-0200-00000A000000}"/>
            </a:ext>
          </a:extLst>
        </xdr:cNvPr>
        <xdr:cNvSpPr/>
      </xdr:nvSpPr>
      <xdr:spPr>
        <a:xfrm>
          <a:off x="171450" y="3112294"/>
          <a:ext cx="18657094" cy="3286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absolute">
    <xdr:from>
      <xdr:col>0</xdr:col>
      <xdr:colOff>166687</xdr:colOff>
      <xdr:row>1</xdr:row>
      <xdr:rowOff>59531</xdr:rowOff>
    </xdr:from>
    <xdr:to>
      <xdr:col>21</xdr:col>
      <xdr:colOff>416719</xdr:colOff>
      <xdr:row>15</xdr:row>
      <xdr:rowOff>142875</xdr:rowOff>
    </xdr:to>
    <xdr:sp macro="" textlink="">
      <xdr:nvSpPr>
        <xdr:cNvPr id="11" name="Rechteck 10" descr="Lupe, die sinkende Leistung zeigt">
          <a:extLst>
            <a:ext uri="{FF2B5EF4-FFF2-40B4-BE49-F238E27FC236}">
              <a16:creationId xmlns:a16="http://schemas.microsoft.com/office/drawing/2014/main" id="{00000000-0008-0000-0200-00000B000000}"/>
            </a:ext>
          </a:extLst>
        </xdr:cNvPr>
        <xdr:cNvSpPr/>
      </xdr:nvSpPr>
      <xdr:spPr>
        <a:xfrm>
          <a:off x="166687" y="250031"/>
          <a:ext cx="18633282" cy="2750344"/>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absolute">
    <xdr:from>
      <xdr:col>11</xdr:col>
      <xdr:colOff>666756</xdr:colOff>
      <xdr:row>1</xdr:row>
      <xdr:rowOff>188118</xdr:rowOff>
    </xdr:from>
    <xdr:to>
      <xdr:col>19</xdr:col>
      <xdr:colOff>7</xdr:colOff>
      <xdr:row>15</xdr:row>
      <xdr:rowOff>45243</xdr:rowOff>
    </xdr:to>
    <mc:AlternateContent xmlns:mc="http://schemas.openxmlformats.org/markup-compatibility/2006" xmlns:a14="http://schemas.microsoft.com/office/drawing/2010/main">
      <mc:Choice Requires="a14">
        <xdr:graphicFrame macro="">
          <xdr:nvGraphicFramePr>
            <xdr:cNvPr id="8" name="Rechnungsart/-Nr.">
              <a:extLst>
                <a:ext uri="{FF2B5EF4-FFF2-40B4-BE49-F238E27FC236}">
                  <a16:creationId xmlns:a16="http://schemas.microsoft.com/office/drawing/2014/main" id="{00000000-0008-0000-0200-000008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chnungsart/-Nr."/>
            </a:graphicData>
          </a:graphic>
        </xdr:graphicFrame>
      </mc:Choice>
      <mc:Fallback xmlns="">
        <xdr:sp macro="" textlink="">
          <xdr:nvSpPr>
            <xdr:cNvPr id="0" name=""/>
            <xdr:cNvSpPr>
              <a:spLocks noTextEdit="1"/>
            </xdr:cNvSpPr>
          </xdr:nvSpPr>
          <xdr:spPr>
            <a:xfrm>
              <a:off x="10215569" y="378618"/>
              <a:ext cx="6643688"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9</xdr:col>
      <xdr:colOff>366718</xdr:colOff>
      <xdr:row>2</xdr:row>
      <xdr:rowOff>9524</xdr:rowOff>
    </xdr:from>
    <xdr:to>
      <xdr:col>11</xdr:col>
      <xdr:colOff>571506</xdr:colOff>
      <xdr:row>15</xdr:row>
      <xdr:rowOff>57149</xdr:rowOff>
    </xdr:to>
    <mc:AlternateContent xmlns:mc="http://schemas.openxmlformats.org/markup-compatibility/2006" xmlns:a14="http://schemas.microsoft.com/office/drawing/2010/main">
      <mc:Choice Requires="a14">
        <xdr:graphicFrame macro="">
          <xdr:nvGraphicFramePr>
            <xdr:cNvPr id="12" name="Kundennummer">
              <a:extLst>
                <a:ext uri="{FF2B5EF4-FFF2-40B4-BE49-F238E27FC236}">
                  <a16:creationId xmlns:a16="http://schemas.microsoft.com/office/drawing/2014/main" id="{00000000-0008-0000-0200-00000C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Kundennummer"/>
            </a:graphicData>
          </a:graphic>
        </xdr:graphicFrame>
      </mc:Choice>
      <mc:Fallback xmlns="">
        <xdr:sp macro="" textlink="">
          <xdr:nvSpPr>
            <xdr:cNvPr id="0" name=""/>
            <xdr:cNvSpPr>
              <a:spLocks noTextEdit="1"/>
            </xdr:cNvSpPr>
          </xdr:nvSpPr>
          <xdr:spPr>
            <a:xfrm>
              <a:off x="8391531" y="390524"/>
              <a:ext cx="1728788"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mc:AlternateContent xmlns:mc="http://schemas.openxmlformats.org/markup-compatibility/2006">
    <mc:Choice xmlns:a14="http://schemas.microsoft.com/office/drawing/2010/main" Requires="a14">
      <xdr:twoCellAnchor editAs="absolute">
        <xdr:from>
          <xdr:col>19</xdr:col>
          <xdr:colOff>171450</xdr:colOff>
          <xdr:row>2</xdr:row>
          <xdr:rowOff>0</xdr:rowOff>
        </xdr:from>
        <xdr:to>
          <xdr:col>21</xdr:col>
          <xdr:colOff>238125</xdr:colOff>
          <xdr:row>5</xdr:row>
          <xdr:rowOff>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DE" sz="1100" b="0" i="0" u="none" strike="noStrike" baseline="0">
                  <a:solidFill>
                    <a:srgbClr val="000000"/>
                  </a:solidFill>
                  <a:latin typeface="Calibri"/>
                  <a:cs typeface="Calibri"/>
                </a:rPr>
                <a:t>Filter löschen</a:t>
              </a:r>
            </a:p>
          </xdr:txBody>
        </xdr:sp>
        <xdr:clientData fLocksWithSheet="0" fPrintsWithSheet="0"/>
      </xdr:twoCellAnchor>
    </mc:Choice>
    <mc:Fallback/>
  </mc:AlternateContent>
  <xdr:twoCellAnchor editAs="absolute">
    <xdr:from>
      <xdr:col>1</xdr:col>
      <xdr:colOff>11906</xdr:colOff>
      <xdr:row>18</xdr:row>
      <xdr:rowOff>75008</xdr:rowOff>
    </xdr:from>
    <xdr:to>
      <xdr:col>21</xdr:col>
      <xdr:colOff>261938</xdr:colOff>
      <xdr:row>32</xdr:row>
      <xdr:rowOff>151208</xdr:rowOff>
    </xdr:to>
    <xdr:graphicFrame macro="">
      <xdr:nvGraphicFramePr>
        <xdr:cNvPr id="13" name="dgTopKunden">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214312</xdr:colOff>
      <xdr:row>16</xdr:row>
      <xdr:rowOff>119062</xdr:rowOff>
    </xdr:from>
    <xdr:to>
      <xdr:col>5</xdr:col>
      <xdr:colOff>376237</xdr:colOff>
      <xdr:row>18</xdr:row>
      <xdr:rowOff>54768</xdr:rowOff>
    </xdr:to>
    <xdr:sp macro="" textlink="">
      <xdr:nvSpPr>
        <xdr:cNvPr id="15" name="Textfeld 14">
          <a:extLst>
            <a:ext uri="{FF2B5EF4-FFF2-40B4-BE49-F238E27FC236}">
              <a16:creationId xmlns:a16="http://schemas.microsoft.com/office/drawing/2014/main" id="{00000000-0008-0000-0200-00000F000000}"/>
            </a:ext>
          </a:extLst>
        </xdr:cNvPr>
        <xdr:cNvSpPr txBox="1"/>
      </xdr:nvSpPr>
      <xdr:spPr>
        <a:xfrm>
          <a:off x="214312" y="3167062"/>
          <a:ext cx="4210050" cy="31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chemeClr val="bg1"/>
              </a:solidFill>
            </a:rPr>
            <a:t>Top 10 Kunden</a:t>
          </a:r>
        </a:p>
      </xdr:txBody>
    </xdr:sp>
    <xdr:clientData/>
  </xdr:twoCellAnchor>
  <xdr:twoCellAnchor editAs="absolute">
    <xdr:from>
      <xdr:col>20</xdr:col>
      <xdr:colOff>40482</xdr:colOff>
      <xdr:row>14</xdr:row>
      <xdr:rowOff>23812</xdr:rowOff>
    </xdr:from>
    <xdr:to>
      <xdr:col>21</xdr:col>
      <xdr:colOff>500064</xdr:colOff>
      <xdr:row>15</xdr:row>
      <xdr:rowOff>150018</xdr:rowOff>
    </xdr:to>
    <xdr:sp macro="" textlink="">
      <xdr:nvSpPr>
        <xdr:cNvPr id="16" name="Textfeld 15">
          <a:extLst>
            <a:ext uri="{FF2B5EF4-FFF2-40B4-BE49-F238E27FC236}">
              <a16:creationId xmlns:a16="http://schemas.microsoft.com/office/drawing/2014/main" id="{00000000-0008-0000-0200-000010000000}"/>
            </a:ext>
          </a:extLst>
        </xdr:cNvPr>
        <xdr:cNvSpPr txBox="1"/>
      </xdr:nvSpPr>
      <xdr:spPr>
        <a:xfrm>
          <a:off x="17661732" y="2690812"/>
          <a:ext cx="1221582" cy="31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chemeClr val="bg1"/>
              </a:solidFill>
            </a:rPr>
            <a:t>© </a:t>
          </a:r>
          <a:r>
            <a:rPr lang="de-DE" sz="1200" baseline="0">
              <a:solidFill>
                <a:schemeClr val="bg1"/>
              </a:solidFill>
            </a:rPr>
            <a:t>Oliver Bauer</a:t>
          </a:r>
          <a:endParaRPr lang="de-DE" sz="1200">
            <a:solidFill>
              <a:schemeClr val="bg1"/>
            </a:solidFill>
          </a:endParaRPr>
        </a:p>
      </xdr:txBody>
    </xdr:sp>
    <xdr:clientData/>
  </xdr:twoCellAnchor>
  <xdr:twoCellAnchor editAs="absolute">
    <xdr:from>
      <xdr:col>6</xdr:col>
      <xdr:colOff>547689</xdr:colOff>
      <xdr:row>2</xdr:row>
      <xdr:rowOff>2381</xdr:rowOff>
    </xdr:from>
    <xdr:to>
      <xdr:col>9</xdr:col>
      <xdr:colOff>238125</xdr:colOff>
      <xdr:row>15</xdr:row>
      <xdr:rowOff>50006</xdr:rowOff>
    </xdr:to>
    <mc:AlternateContent xmlns:mc="http://schemas.openxmlformats.org/markup-compatibility/2006" xmlns:a14="http://schemas.microsoft.com/office/drawing/2010/main">
      <mc:Choice Requires="a14">
        <xdr:graphicFrame macro="">
          <xdr:nvGraphicFramePr>
            <xdr:cNvPr id="2" name="Name Kunde/Empfänger">
              <a:extLst>
                <a:ext uri="{FF2B5EF4-FFF2-40B4-BE49-F238E27FC236}">
                  <a16:creationId xmlns:a16="http://schemas.microsoft.com/office/drawing/2014/main" id="{00000000-0008-0000-02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Name Kunde/Empfänger"/>
            </a:graphicData>
          </a:graphic>
        </xdr:graphicFrame>
      </mc:Choice>
      <mc:Fallback xmlns="">
        <xdr:sp macro="" textlink="">
          <xdr:nvSpPr>
            <xdr:cNvPr id="0" name=""/>
            <xdr:cNvSpPr>
              <a:spLocks noTextEdit="1"/>
            </xdr:cNvSpPr>
          </xdr:nvSpPr>
          <xdr:spPr>
            <a:xfrm>
              <a:off x="5834064" y="383381"/>
              <a:ext cx="2428874"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0</xdr:col>
      <xdr:colOff>238125</xdr:colOff>
      <xdr:row>2</xdr:row>
      <xdr:rowOff>0</xdr:rowOff>
    </xdr:from>
    <xdr:to>
      <xdr:col>2</xdr:col>
      <xdr:colOff>733425</xdr:colOff>
      <xdr:row>15</xdr:row>
      <xdr:rowOff>47625</xdr:rowOff>
    </xdr:to>
    <mc:AlternateContent xmlns:mc="http://schemas.openxmlformats.org/markup-compatibility/2006" xmlns:a14="http://schemas.microsoft.com/office/drawing/2010/main">
      <mc:Choice Requires="a14">
        <xdr:graphicFrame macro="">
          <xdr:nvGraphicFramePr>
            <xdr:cNvPr id="5" name="Jahr 1">
              <a:extLst>
                <a:ext uri="{FF2B5EF4-FFF2-40B4-BE49-F238E27FC236}">
                  <a16:creationId xmlns:a16="http://schemas.microsoft.com/office/drawing/2014/main" id="{00000000-0008-0000-0200-000005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Jahr 1"/>
            </a:graphicData>
          </a:graphic>
        </xdr:graphicFrame>
      </mc:Choice>
      <mc:Fallback xmlns="">
        <xdr:sp macro="" textlink="">
          <xdr:nvSpPr>
            <xdr:cNvPr id="0" name=""/>
            <xdr:cNvSpPr>
              <a:spLocks noTextEdit="1"/>
            </xdr:cNvSpPr>
          </xdr:nvSpPr>
          <xdr:spPr>
            <a:xfrm>
              <a:off x="238125" y="38100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2</xdr:col>
      <xdr:colOff>809622</xdr:colOff>
      <xdr:row>2</xdr:row>
      <xdr:rowOff>0</xdr:rowOff>
    </xdr:from>
    <xdr:to>
      <xdr:col>4</xdr:col>
      <xdr:colOff>935828</xdr:colOff>
      <xdr:row>15</xdr:row>
      <xdr:rowOff>47625</xdr:rowOff>
    </xdr:to>
    <mc:AlternateContent xmlns:mc="http://schemas.openxmlformats.org/markup-compatibility/2006" xmlns:a14="http://schemas.microsoft.com/office/drawing/2010/main">
      <mc:Choice Requires="a14">
        <xdr:graphicFrame macro="">
          <xdr:nvGraphicFramePr>
            <xdr:cNvPr id="6" name="Monat in Buchstaben 1">
              <a:extLst>
                <a:ext uri="{FF2B5EF4-FFF2-40B4-BE49-F238E27FC236}">
                  <a16:creationId xmlns:a16="http://schemas.microsoft.com/office/drawing/2014/main" id="{00000000-0008-0000-0200-000006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Monat in Buchstaben 1"/>
            </a:graphicData>
          </a:graphic>
        </xdr:graphicFrame>
      </mc:Choice>
      <mc:Fallback xmlns="">
        <xdr:sp macro="" textlink="">
          <xdr:nvSpPr>
            <xdr:cNvPr id="0" name=""/>
            <xdr:cNvSpPr>
              <a:spLocks noTextEdit="1"/>
            </xdr:cNvSpPr>
          </xdr:nvSpPr>
          <xdr:spPr>
            <a:xfrm>
              <a:off x="2143122" y="38100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4</xdr:col>
      <xdr:colOff>1000125</xdr:colOff>
      <xdr:row>2</xdr:row>
      <xdr:rowOff>0</xdr:rowOff>
    </xdr:from>
    <xdr:to>
      <xdr:col>6</xdr:col>
      <xdr:colOff>483393</xdr:colOff>
      <xdr:row>15</xdr:row>
      <xdr:rowOff>47625</xdr:rowOff>
    </xdr:to>
    <mc:AlternateContent xmlns:mc="http://schemas.openxmlformats.org/markup-compatibility/2006" xmlns:a14="http://schemas.microsoft.com/office/drawing/2010/main">
      <mc:Choice Requires="a14">
        <xdr:graphicFrame macro="">
          <xdr:nvGraphicFramePr>
            <xdr:cNvPr id="7" name="Quartal 1">
              <a:extLst>
                <a:ext uri="{FF2B5EF4-FFF2-40B4-BE49-F238E27FC236}">
                  <a16:creationId xmlns:a16="http://schemas.microsoft.com/office/drawing/2014/main" id="{00000000-0008-0000-0200-000007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Quartal 1"/>
            </a:graphicData>
          </a:graphic>
        </xdr:graphicFrame>
      </mc:Choice>
      <mc:Fallback xmlns="">
        <xdr:sp macro="" textlink="">
          <xdr:nvSpPr>
            <xdr:cNvPr id="0" name=""/>
            <xdr:cNvSpPr>
              <a:spLocks noTextEdit="1"/>
            </xdr:cNvSpPr>
          </xdr:nvSpPr>
          <xdr:spPr>
            <a:xfrm>
              <a:off x="4036219" y="381000"/>
              <a:ext cx="1733549"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171450</xdr:colOff>
      <xdr:row>16</xdr:row>
      <xdr:rowOff>64294</xdr:rowOff>
    </xdr:from>
    <xdr:to>
      <xdr:col>20</xdr:col>
      <xdr:colOff>147638</xdr:colOff>
      <xdr:row>33</xdr:row>
      <xdr:rowOff>111919</xdr:rowOff>
    </xdr:to>
    <xdr:sp macro="" textlink="">
      <xdr:nvSpPr>
        <xdr:cNvPr id="2" name="Rechteck 1">
          <a:extLst>
            <a:ext uri="{FF2B5EF4-FFF2-40B4-BE49-F238E27FC236}">
              <a16:creationId xmlns:a16="http://schemas.microsoft.com/office/drawing/2014/main" id="{00000000-0008-0000-0300-000002000000}"/>
            </a:ext>
          </a:extLst>
        </xdr:cNvPr>
        <xdr:cNvSpPr/>
      </xdr:nvSpPr>
      <xdr:spPr>
        <a:xfrm>
          <a:off x="171450" y="3112294"/>
          <a:ext cx="18628519" cy="3286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absolute">
    <xdr:from>
      <xdr:col>0</xdr:col>
      <xdr:colOff>166687</xdr:colOff>
      <xdr:row>1</xdr:row>
      <xdr:rowOff>59531</xdr:rowOff>
    </xdr:from>
    <xdr:to>
      <xdr:col>20</xdr:col>
      <xdr:colOff>130969</xdr:colOff>
      <xdr:row>15</xdr:row>
      <xdr:rowOff>142875</xdr:rowOff>
    </xdr:to>
    <xdr:sp macro="" textlink="">
      <xdr:nvSpPr>
        <xdr:cNvPr id="3" name="Rechteck 2" descr="Lupe, die sinkende Leistung zeigt">
          <a:extLst>
            <a:ext uri="{FF2B5EF4-FFF2-40B4-BE49-F238E27FC236}">
              <a16:creationId xmlns:a16="http://schemas.microsoft.com/office/drawing/2014/main" id="{00000000-0008-0000-0300-000003000000}"/>
            </a:ext>
          </a:extLst>
        </xdr:cNvPr>
        <xdr:cNvSpPr/>
      </xdr:nvSpPr>
      <xdr:spPr>
        <a:xfrm>
          <a:off x="166687" y="250031"/>
          <a:ext cx="18616613" cy="2750344"/>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absolute">
    <xdr:from>
      <xdr:col>10</xdr:col>
      <xdr:colOff>381006</xdr:colOff>
      <xdr:row>1</xdr:row>
      <xdr:rowOff>188118</xdr:rowOff>
    </xdr:from>
    <xdr:to>
      <xdr:col>17</xdr:col>
      <xdr:colOff>476257</xdr:colOff>
      <xdr:row>15</xdr:row>
      <xdr:rowOff>45243</xdr:rowOff>
    </xdr:to>
    <mc:AlternateContent xmlns:mc="http://schemas.openxmlformats.org/markup-compatibility/2006" xmlns:a14="http://schemas.microsoft.com/office/drawing/2010/main">
      <mc:Choice Requires="a14">
        <xdr:graphicFrame macro="">
          <xdr:nvGraphicFramePr>
            <xdr:cNvPr id="7" name="Rechnungsart/-Nr. 1">
              <a:extLst>
                <a:ext uri="{FF2B5EF4-FFF2-40B4-BE49-F238E27FC236}">
                  <a16:creationId xmlns:a16="http://schemas.microsoft.com/office/drawing/2014/main" id="{00000000-0008-0000-0300-000007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chnungsart/-Nr. 1"/>
            </a:graphicData>
          </a:graphic>
        </xdr:graphicFrame>
      </mc:Choice>
      <mc:Fallback xmlns="">
        <xdr:sp macro="" textlink="">
          <xdr:nvSpPr>
            <xdr:cNvPr id="0" name=""/>
            <xdr:cNvSpPr>
              <a:spLocks noTextEdit="1"/>
            </xdr:cNvSpPr>
          </xdr:nvSpPr>
          <xdr:spPr>
            <a:xfrm>
              <a:off x="10215569" y="378618"/>
              <a:ext cx="6643688"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9</xdr:col>
      <xdr:colOff>652468</xdr:colOff>
      <xdr:row>2</xdr:row>
      <xdr:rowOff>9524</xdr:rowOff>
    </xdr:from>
    <xdr:to>
      <xdr:col>10</xdr:col>
      <xdr:colOff>285756</xdr:colOff>
      <xdr:row>15</xdr:row>
      <xdr:rowOff>57149</xdr:rowOff>
    </xdr:to>
    <mc:AlternateContent xmlns:mc="http://schemas.openxmlformats.org/markup-compatibility/2006" xmlns:a14="http://schemas.microsoft.com/office/drawing/2010/main">
      <mc:Choice Requires="a14">
        <xdr:graphicFrame macro="">
          <xdr:nvGraphicFramePr>
            <xdr:cNvPr id="8" name="Kundennummer 1">
              <a:extLst>
                <a:ext uri="{FF2B5EF4-FFF2-40B4-BE49-F238E27FC236}">
                  <a16:creationId xmlns:a16="http://schemas.microsoft.com/office/drawing/2014/main" id="{00000000-0008-0000-0300-000008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Kundennummer 1"/>
            </a:graphicData>
          </a:graphic>
        </xdr:graphicFrame>
      </mc:Choice>
      <mc:Fallback xmlns="">
        <xdr:sp macro="" textlink="">
          <xdr:nvSpPr>
            <xdr:cNvPr id="0" name=""/>
            <xdr:cNvSpPr>
              <a:spLocks noTextEdit="1"/>
            </xdr:cNvSpPr>
          </xdr:nvSpPr>
          <xdr:spPr>
            <a:xfrm>
              <a:off x="8391531" y="390524"/>
              <a:ext cx="1728788"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mc:AlternateContent xmlns:mc="http://schemas.openxmlformats.org/markup-compatibility/2006">
    <mc:Choice xmlns:a14="http://schemas.microsoft.com/office/drawing/2010/main" Requires="a14">
      <xdr:twoCellAnchor editAs="absolute">
        <xdr:from>
          <xdr:col>17</xdr:col>
          <xdr:colOff>638175</xdr:colOff>
          <xdr:row>2</xdr:row>
          <xdr:rowOff>0</xdr:rowOff>
        </xdr:from>
        <xdr:to>
          <xdr:col>19</xdr:col>
          <xdr:colOff>704850</xdr:colOff>
          <xdr:row>5</xdr:row>
          <xdr:rowOff>0</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DE" sz="1100" b="0" i="0" u="none" strike="noStrike" baseline="0">
                  <a:solidFill>
                    <a:srgbClr val="000000"/>
                  </a:solidFill>
                  <a:latin typeface="Calibri"/>
                  <a:cs typeface="Calibri"/>
                </a:rPr>
                <a:t>Filter löschen</a:t>
              </a:r>
            </a:p>
          </xdr:txBody>
        </xdr:sp>
        <xdr:clientData fLocksWithSheet="0" fPrintsWithSheet="0"/>
      </xdr:twoCellAnchor>
    </mc:Choice>
    <mc:Fallback/>
  </mc:AlternateContent>
  <xdr:twoCellAnchor editAs="absolute">
    <xdr:from>
      <xdr:col>1</xdr:col>
      <xdr:colOff>11906</xdr:colOff>
      <xdr:row>18</xdr:row>
      <xdr:rowOff>75008</xdr:rowOff>
    </xdr:from>
    <xdr:to>
      <xdr:col>19</xdr:col>
      <xdr:colOff>738188</xdr:colOff>
      <xdr:row>32</xdr:row>
      <xdr:rowOff>151208</xdr:rowOff>
    </xdr:to>
    <xdr:graphicFrame macro="">
      <xdr:nvGraphicFramePr>
        <xdr:cNvPr id="10" name="dgTopAusgaben">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214312</xdr:colOff>
      <xdr:row>16</xdr:row>
      <xdr:rowOff>119062</xdr:rowOff>
    </xdr:from>
    <xdr:to>
      <xdr:col>5</xdr:col>
      <xdr:colOff>471487</xdr:colOff>
      <xdr:row>18</xdr:row>
      <xdr:rowOff>54768</xdr:rowOff>
    </xdr:to>
    <xdr:sp macro="" textlink="">
      <xdr:nvSpPr>
        <xdr:cNvPr id="11" name="Textfeld 10">
          <a:extLst>
            <a:ext uri="{FF2B5EF4-FFF2-40B4-BE49-F238E27FC236}">
              <a16:creationId xmlns:a16="http://schemas.microsoft.com/office/drawing/2014/main" id="{00000000-0008-0000-0300-00000B000000}"/>
            </a:ext>
          </a:extLst>
        </xdr:cNvPr>
        <xdr:cNvSpPr txBox="1"/>
      </xdr:nvSpPr>
      <xdr:spPr>
        <a:xfrm>
          <a:off x="214312" y="3167062"/>
          <a:ext cx="4198144" cy="31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chemeClr val="bg1"/>
              </a:solidFill>
            </a:rPr>
            <a:t>Top 10 Ausgaben</a:t>
          </a:r>
        </a:p>
        <a:p>
          <a:endParaRPr lang="de-DE" sz="1200">
            <a:solidFill>
              <a:schemeClr val="bg1"/>
            </a:solidFill>
          </a:endParaRPr>
        </a:p>
      </xdr:txBody>
    </xdr:sp>
    <xdr:clientData/>
  </xdr:twoCellAnchor>
  <xdr:twoCellAnchor editAs="absolute">
    <xdr:from>
      <xdr:col>18</xdr:col>
      <xdr:colOff>516732</xdr:colOff>
      <xdr:row>14</xdr:row>
      <xdr:rowOff>23812</xdr:rowOff>
    </xdr:from>
    <xdr:to>
      <xdr:col>20</xdr:col>
      <xdr:colOff>214314</xdr:colOff>
      <xdr:row>15</xdr:row>
      <xdr:rowOff>150018</xdr:rowOff>
    </xdr:to>
    <xdr:sp macro="" textlink="">
      <xdr:nvSpPr>
        <xdr:cNvPr id="12" name="Textfeld 11">
          <a:extLst>
            <a:ext uri="{FF2B5EF4-FFF2-40B4-BE49-F238E27FC236}">
              <a16:creationId xmlns:a16="http://schemas.microsoft.com/office/drawing/2014/main" id="{00000000-0008-0000-0300-00000C000000}"/>
            </a:ext>
          </a:extLst>
        </xdr:cNvPr>
        <xdr:cNvSpPr txBox="1"/>
      </xdr:nvSpPr>
      <xdr:spPr>
        <a:xfrm>
          <a:off x="17645063" y="2690812"/>
          <a:ext cx="1221582" cy="31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chemeClr val="bg1"/>
              </a:solidFill>
            </a:rPr>
            <a:t>© </a:t>
          </a:r>
          <a:r>
            <a:rPr lang="de-DE" sz="1200" baseline="0">
              <a:solidFill>
                <a:schemeClr val="bg1"/>
              </a:solidFill>
            </a:rPr>
            <a:t>Oliver Bauer</a:t>
          </a:r>
          <a:endParaRPr lang="de-DE" sz="1200">
            <a:solidFill>
              <a:schemeClr val="bg1"/>
            </a:solidFill>
          </a:endParaRPr>
        </a:p>
      </xdr:txBody>
    </xdr:sp>
    <xdr:clientData/>
  </xdr:twoCellAnchor>
  <xdr:twoCellAnchor editAs="absolute">
    <xdr:from>
      <xdr:col>6</xdr:col>
      <xdr:colOff>809626</xdr:colOff>
      <xdr:row>2</xdr:row>
      <xdr:rowOff>2381</xdr:rowOff>
    </xdr:from>
    <xdr:to>
      <xdr:col>9</xdr:col>
      <xdr:colOff>523875</xdr:colOff>
      <xdr:row>15</xdr:row>
      <xdr:rowOff>50006</xdr:rowOff>
    </xdr:to>
    <mc:AlternateContent xmlns:mc="http://schemas.openxmlformats.org/markup-compatibility/2006" xmlns:a14="http://schemas.microsoft.com/office/drawing/2010/main">
      <mc:Choice Requires="a14">
        <xdr:graphicFrame macro="">
          <xdr:nvGraphicFramePr>
            <xdr:cNvPr id="13" name="Name Kunde/Empfänger 1">
              <a:extLst>
                <a:ext uri="{FF2B5EF4-FFF2-40B4-BE49-F238E27FC236}">
                  <a16:creationId xmlns:a16="http://schemas.microsoft.com/office/drawing/2014/main" id="{00000000-0008-0000-0300-00000D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Name Kunde/Empfänger 1"/>
            </a:graphicData>
          </a:graphic>
        </xdr:graphicFrame>
      </mc:Choice>
      <mc:Fallback xmlns="">
        <xdr:sp macro="" textlink="">
          <xdr:nvSpPr>
            <xdr:cNvPr id="0" name=""/>
            <xdr:cNvSpPr>
              <a:spLocks noTextEdit="1"/>
            </xdr:cNvSpPr>
          </xdr:nvSpPr>
          <xdr:spPr>
            <a:xfrm>
              <a:off x="5834064" y="383381"/>
              <a:ext cx="2428874"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0</xdr:col>
      <xdr:colOff>250031</xdr:colOff>
      <xdr:row>2</xdr:row>
      <xdr:rowOff>0</xdr:rowOff>
    </xdr:from>
    <xdr:to>
      <xdr:col>2</xdr:col>
      <xdr:colOff>745331</xdr:colOff>
      <xdr:row>15</xdr:row>
      <xdr:rowOff>47625</xdr:rowOff>
    </xdr:to>
    <mc:AlternateContent xmlns:mc="http://schemas.openxmlformats.org/markup-compatibility/2006" xmlns:a14="http://schemas.microsoft.com/office/drawing/2010/main">
      <mc:Choice Requires="a14">
        <xdr:graphicFrame macro="">
          <xdr:nvGraphicFramePr>
            <xdr:cNvPr id="9" name="Jahr 2">
              <a:extLst>
                <a:ext uri="{FF2B5EF4-FFF2-40B4-BE49-F238E27FC236}">
                  <a16:creationId xmlns:a16="http://schemas.microsoft.com/office/drawing/2014/main" id="{00000000-0008-0000-0300-000009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Jahr 2"/>
            </a:graphicData>
          </a:graphic>
        </xdr:graphicFrame>
      </mc:Choice>
      <mc:Fallback xmlns="">
        <xdr:sp macro="" textlink="">
          <xdr:nvSpPr>
            <xdr:cNvPr id="0" name=""/>
            <xdr:cNvSpPr>
              <a:spLocks noTextEdit="1"/>
            </xdr:cNvSpPr>
          </xdr:nvSpPr>
          <xdr:spPr>
            <a:xfrm>
              <a:off x="250031" y="38100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2</xdr:col>
      <xdr:colOff>821528</xdr:colOff>
      <xdr:row>2</xdr:row>
      <xdr:rowOff>0</xdr:rowOff>
    </xdr:from>
    <xdr:to>
      <xdr:col>5</xdr:col>
      <xdr:colOff>30953</xdr:colOff>
      <xdr:row>15</xdr:row>
      <xdr:rowOff>47625</xdr:rowOff>
    </xdr:to>
    <mc:AlternateContent xmlns:mc="http://schemas.openxmlformats.org/markup-compatibility/2006" xmlns:a14="http://schemas.microsoft.com/office/drawing/2010/main">
      <mc:Choice Requires="a14">
        <xdr:graphicFrame macro="">
          <xdr:nvGraphicFramePr>
            <xdr:cNvPr id="14" name="Monat in Buchstaben 2">
              <a:extLst>
                <a:ext uri="{FF2B5EF4-FFF2-40B4-BE49-F238E27FC236}">
                  <a16:creationId xmlns:a16="http://schemas.microsoft.com/office/drawing/2014/main" id="{00000000-0008-0000-0300-00000E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Monat in Buchstaben 2"/>
            </a:graphicData>
          </a:graphic>
        </xdr:graphicFrame>
      </mc:Choice>
      <mc:Fallback xmlns="">
        <xdr:sp macro="" textlink="">
          <xdr:nvSpPr>
            <xdr:cNvPr id="0" name=""/>
            <xdr:cNvSpPr>
              <a:spLocks noTextEdit="1"/>
            </xdr:cNvSpPr>
          </xdr:nvSpPr>
          <xdr:spPr>
            <a:xfrm>
              <a:off x="2155028" y="38100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absolute">
    <xdr:from>
      <xdr:col>5</xdr:col>
      <xdr:colOff>119061</xdr:colOff>
      <xdr:row>2</xdr:row>
      <xdr:rowOff>0</xdr:rowOff>
    </xdr:from>
    <xdr:to>
      <xdr:col>6</xdr:col>
      <xdr:colOff>733423</xdr:colOff>
      <xdr:row>15</xdr:row>
      <xdr:rowOff>47625</xdr:rowOff>
    </xdr:to>
    <mc:AlternateContent xmlns:mc="http://schemas.openxmlformats.org/markup-compatibility/2006" xmlns:a14="http://schemas.microsoft.com/office/drawing/2010/main">
      <mc:Choice Requires="a14">
        <xdr:graphicFrame macro="">
          <xdr:nvGraphicFramePr>
            <xdr:cNvPr id="15" name="Quartal 2">
              <a:extLst>
                <a:ext uri="{FF2B5EF4-FFF2-40B4-BE49-F238E27FC236}">
                  <a16:creationId xmlns:a16="http://schemas.microsoft.com/office/drawing/2014/main" id="{00000000-0008-0000-0300-00000F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Quartal 2"/>
            </a:graphicData>
          </a:graphic>
        </xdr:graphicFrame>
      </mc:Choice>
      <mc:Fallback xmlns="">
        <xdr:sp macro="" textlink="">
          <xdr:nvSpPr>
            <xdr:cNvPr id="0" name=""/>
            <xdr:cNvSpPr>
              <a:spLocks noTextEdit="1"/>
            </xdr:cNvSpPr>
          </xdr:nvSpPr>
          <xdr:spPr>
            <a:xfrm>
              <a:off x="4071936" y="381000"/>
              <a:ext cx="1685925"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3</xdr:row>
      <xdr:rowOff>115525</xdr:rowOff>
    </xdr:from>
    <xdr:to>
      <xdr:col>11</xdr:col>
      <xdr:colOff>276225</xdr:colOff>
      <xdr:row>26</xdr:row>
      <xdr:rowOff>177338</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71475" y="687025"/>
          <a:ext cx="7772400" cy="4443313"/>
        </a:xfrm>
        <a:prstGeom prst="rect">
          <a:avLst/>
        </a:prstGeom>
        <a:solidFill>
          <a:srgbClr val="FFFFFF">
            <a:shade val="85000"/>
          </a:srgbClr>
        </a:solidFill>
        <a:ln w="1905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19050</xdr:colOff>
      <xdr:row>27</xdr:row>
      <xdr:rowOff>142875</xdr:rowOff>
    </xdr:from>
    <xdr:to>
      <xdr:col>1</xdr:col>
      <xdr:colOff>657225</xdr:colOff>
      <xdr:row>31</xdr:row>
      <xdr:rowOff>0</xdr:rowOff>
    </xdr:to>
    <xdr:pic>
      <xdr:nvPicPr>
        <xdr:cNvPr id="7" name="Grafik 6" descr="Cmd (Terminal) mit einfarbiger Füllung">
          <a:hlinkClick xmlns:r="http://schemas.openxmlformats.org/officeDocument/2006/relationships" r:id="rId2"/>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6700" y="5286375"/>
          <a:ext cx="638175" cy="619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293076</xdr:colOff>
      <xdr:row>1</xdr:row>
      <xdr:rowOff>0</xdr:rowOff>
    </xdr:from>
    <xdr:to>
      <xdr:col>22</xdr:col>
      <xdr:colOff>324477</xdr:colOff>
      <xdr:row>113</xdr:row>
      <xdr:rowOff>184815</xdr:rowOff>
    </xdr:to>
    <xdr:pic>
      <xdr:nvPicPr>
        <xdr:cNvPr id="7" name="Grafik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076" y="188407"/>
          <a:ext cx="16370439" cy="21286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liver Bauer" refreshedDate="44619.324596296297" createdVersion="7" refreshedVersion="7" minRefreshableVersion="3" recordCount="2" xr:uid="{90C6B2FA-81C8-42DD-8E72-374821A6DE4D}">
  <cacheSource type="worksheet">
    <worksheetSource name="tblErfassung"/>
  </cacheSource>
  <cacheFields count="16">
    <cacheField name="Rechnungsdatum " numFmtId="14">
      <sharedItems containsSemiMixedTypes="0" containsNonDate="0" containsDate="1" containsString="0" minDate="2022-01-01T00:00:00" maxDate="2025-01-02T00:00:00"/>
    </cacheField>
    <cacheField name="Art" numFmtId="0">
      <sharedItems containsBlank="1" count="3">
        <s v="Ausgabe"/>
        <s v="Einnahme"/>
        <m u="1"/>
      </sharedItems>
    </cacheField>
    <cacheField name="Betrag" numFmtId="164">
      <sharedItems containsSemiMixedTypes="0" containsString="0" containsNumber="1" containsInteger="1" minValue="-20" maxValue="150"/>
    </cacheField>
    <cacheField name="Rechnungsart/-Nr." numFmtId="0">
      <sharedItems containsSemiMixedTypes="0" containsString="0" containsNumber="1" containsInteger="1" minValue="500" maxValue="4711" count="2">
        <n v="4711"/>
        <n v="500" u="1"/>
      </sharedItems>
    </cacheField>
    <cacheField name="Name Kunde/Empfänger" numFmtId="0">
      <sharedItems containsBlank="1" count="24">
        <s v="Muster"/>
        <s v="Müller"/>
        <m u="1"/>
        <s v="Yilmaz" u="1"/>
        <s v="Abu-El-Ouf" u="1"/>
        <s v="Meier" u="1"/>
        <s v="VHS Geesthacht" u="1"/>
        <s v="Kistner" u="1"/>
        <s v="Karakas" u="1"/>
        <s v="Microsoft" u="1"/>
        <s v="EK Service" u="1"/>
        <s v="Grauf" u="1"/>
        <s v="Facebook" u="1"/>
        <s v="Fink" u="1"/>
        <s v="TKF" u="1"/>
        <s v="Googlge" u="1"/>
        <s v="Google ads" u="1"/>
        <s v="Google" u="1"/>
        <s v="Ebay" u="1"/>
        <s v="Amazon" u="1"/>
        <s v="Bauer" u="1"/>
        <s v="Callerame" u="1"/>
        <s v="Firuzan" u="1"/>
        <s v="Rau" u="1"/>
      </sharedItems>
    </cacheField>
    <cacheField name="Kundennummer" numFmtId="0">
      <sharedItems containsSemiMixedTypes="0" containsString="0" containsNumber="1" containsInteger="1" minValue="15" maxValue="8744" count="5">
        <n v="4711"/>
        <n v="8411" u="1"/>
        <n v="15" u="1"/>
        <n v="16" u="1"/>
        <n v="8744" u="1"/>
      </sharedItems>
    </cacheField>
    <cacheField name="Zahlung offen      " numFmtId="0">
      <sharedItems containsBlank="1"/>
    </cacheField>
    <cacheField name="Hilfsspalte Ausgaben" numFmtId="164">
      <sharedItems containsSemiMixedTypes="0" containsString="0" containsNumber="1" containsInteger="1" minValue="20" maxValue="150"/>
    </cacheField>
    <cacheField name="Jahr" numFmtId="0">
      <sharedItems containsSemiMixedTypes="0" containsString="0" containsNumber="1" containsInteger="1" minValue="1900" maxValue="2028" count="9">
        <n v="2022"/>
        <n v="2025"/>
        <n v="2027" u="1"/>
        <n v="2020" u="1"/>
        <n v="2023" u="1"/>
        <n v="1900" u="1"/>
        <n v="2028" u="1"/>
        <n v="2021" u="1"/>
        <n v="2026" u="1"/>
      </sharedItems>
    </cacheField>
    <cacheField name="Monat in Zahlen" numFmtId="0">
      <sharedItems containsSemiMixedTypes="0" containsString="0" containsNumber="1" containsInteger="1" minValue="1" maxValue="1"/>
    </cacheField>
    <cacheField name="Monat in Buchstaben" numFmtId="0">
      <sharedItems containsBlank="1" count="14">
        <s v="Jan"/>
        <s v="" u="1"/>
        <m u="1"/>
        <s v="Dez" u="1"/>
        <s v="Sep" u="1"/>
        <s v="Feb" u="1"/>
        <s v="Apr" u="1"/>
        <s v="Mai" u="1"/>
        <s v="Nov" u="1"/>
        <s v="Jul" u="1"/>
        <s v="Aug" u="1"/>
        <s v="Jun" u="1"/>
        <s v="Mrz" u="1"/>
        <s v="Okt" u="1"/>
      </sharedItems>
    </cacheField>
    <cacheField name="Quartal" numFmtId="0">
      <sharedItems containsBlank="1" count="5">
        <s v="1. Quartal"/>
        <m u="1"/>
        <s v="2. Quartal" u="1"/>
        <s v="3. Quartal" u="1"/>
        <s v="4. Quartal" u="1"/>
      </sharedItems>
    </cacheField>
    <cacheField name="Tag" numFmtId="0">
      <sharedItems containsSemiMixedTypes="0" containsString="0" containsNumber="1" containsInteger="1" minValue="1" maxValue="1"/>
    </cacheField>
    <cacheField name="Prüf-" numFmtId="0">
      <sharedItems containsSemiMixedTypes="0" containsString="0" containsNumber="1" containsInteger="1" minValue="0" maxValue="0"/>
    </cacheField>
    <cacheField name="Hinweis" numFmtId="0">
      <sharedItems/>
    </cacheField>
    <cacheField name="Feld1" numFmtId="0" formula="Betrag" databaseField="0"/>
  </cacheFields>
  <extLst>
    <ext xmlns:x14="http://schemas.microsoft.com/office/spreadsheetml/2009/9/main" uri="{725AE2AE-9491-48be-B2B4-4EB974FC3084}">
      <x14:pivotCacheDefinition pivotCacheId="207752312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d v="2022-01-01T00:00:00"/>
    <x v="0"/>
    <n v="-20"/>
    <x v="0"/>
    <x v="0"/>
    <x v="0"/>
    <m/>
    <n v="20"/>
    <x v="0"/>
    <n v="1"/>
    <x v="0"/>
    <x v="0"/>
    <n v="1"/>
    <n v="0"/>
    <s v="i.O."/>
  </r>
  <r>
    <d v="2025-01-01T00:00:00"/>
    <x v="1"/>
    <n v="150"/>
    <x v="0"/>
    <x v="1"/>
    <x v="0"/>
    <s v="x"/>
    <n v="150"/>
    <x v="1"/>
    <n v="1"/>
    <x v="0"/>
    <x v="0"/>
    <n v="1"/>
    <n v="0"/>
    <s v="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DA66A4-2475-467C-A64A-D52F14201F4C}" name="pvBetrag" cacheId="99" applyNumberFormats="0" applyBorderFormats="0" applyFontFormats="0" applyPatternFormats="0" applyAlignmentFormats="0" applyWidthHeightFormats="1" dataCaption="Werte" updatedVersion="7" minRefreshableVersion="3" itemPrintTitles="1" createdVersion="7" indent="0" outline="1" outlineData="1" multipleFieldFilters="0" chartFormat="1">
  <location ref="AI15:AJ18" firstHeaderRow="1" firstDataRow="1" firstDataCol="1"/>
  <pivotFields count="16">
    <pivotField numFmtId="14" showAll="0"/>
    <pivotField axis="axisRow" showAll="0">
      <items count="4">
        <item x="1"/>
        <item x="0"/>
        <item m="1" x="2"/>
        <item t="default"/>
      </items>
    </pivotField>
    <pivotField dataField="1" numFmtId="44" showAll="0"/>
    <pivotField showAll="0"/>
    <pivotField showAll="0"/>
    <pivotField showAll="0"/>
    <pivotField showAll="0"/>
    <pivotField showAll="0"/>
    <pivotField showAll="0">
      <items count="10">
        <item m="1" x="5"/>
        <item m="1" x="3"/>
        <item m="1" x="7"/>
        <item x="0"/>
        <item m="1" x="4"/>
        <item x="1"/>
        <item m="1" x="8"/>
        <item m="1" x="2"/>
        <item m="1" x="6"/>
        <item t="default"/>
      </items>
    </pivotField>
    <pivotField showAll="0"/>
    <pivotField showAll="0">
      <items count="15">
        <item x="0"/>
        <item m="1" x="5"/>
        <item m="1" x="12"/>
        <item m="1" x="6"/>
        <item m="1" x="7"/>
        <item m="1" x="11"/>
        <item m="1" x="9"/>
        <item m="1" x="10"/>
        <item m="1" x="4"/>
        <item m="1" x="13"/>
        <item m="1" x="8"/>
        <item m="1" x="3"/>
        <item m="1" x="1"/>
        <item m="1" x="2"/>
        <item t="default"/>
      </items>
    </pivotField>
    <pivotField showAll="0">
      <items count="6">
        <item x="0"/>
        <item m="1" x="2"/>
        <item m="1" x="3"/>
        <item m="1" x="4"/>
        <item m="1" x="1"/>
        <item t="default"/>
      </items>
    </pivotField>
    <pivotField showAll="0"/>
    <pivotField showAll="0"/>
    <pivotField showAll="0"/>
    <pivotField dragToRow="0" dragToCol="0" dragToPage="0" showAll="0" defaultSubtotal="0"/>
  </pivotFields>
  <rowFields count="1">
    <field x="1"/>
  </rowFields>
  <rowItems count="3">
    <i>
      <x/>
    </i>
    <i>
      <x v="1"/>
    </i>
    <i t="grand">
      <x/>
    </i>
  </rowItems>
  <colItems count="1">
    <i/>
  </colItems>
  <dataFields count="1">
    <dataField name="Summe von Betrag" fld="2" baseField="1" baseItem="2" numFmtId="4"/>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8E0907D7-03F1-4CAE-B7A2-0AA7638D16D8}" name="pvAusgaben" cacheId="99" applyNumberFormats="0" applyBorderFormats="0" applyFontFormats="0" applyPatternFormats="0" applyAlignmentFormats="0" applyWidthHeightFormats="1" dataCaption="Werte" updatedVersion="7" minRefreshableVersion="3" showDrill="0" showDataTips="0" useAutoFormatting="1" itemPrintTitles="1" createdVersion="7" indent="0" showHeaders="0" outline="1" outlineData="1" multipleFieldFilters="0">
  <location ref="B37:F39" firstHeaderRow="0" firstDataRow="1" firstDataCol="1" rowPageCount="1" colPageCount="1"/>
  <pivotFields count="16">
    <pivotField numFmtId="14" showAll="0"/>
    <pivotField axis="axisPage" showAll="0">
      <items count="4">
        <item x="0"/>
        <item x="1"/>
        <item m="1" x="2"/>
        <item t="default"/>
      </items>
    </pivotField>
    <pivotField numFmtId="44" showAll="0"/>
    <pivotField showAll="0">
      <items count="3">
        <item m="1" x="1"/>
        <item x="0"/>
        <item t="default"/>
      </items>
    </pivotField>
    <pivotField axis="axisRow" showAll="0" sortType="descending">
      <items count="25">
        <item m="1" x="4"/>
        <item m="1" x="19"/>
        <item m="1" x="21"/>
        <item m="1" x="18"/>
        <item m="1" x="10"/>
        <item m="1" x="12"/>
        <item m="1" x="13"/>
        <item m="1" x="22"/>
        <item m="1" x="11"/>
        <item m="1" x="8"/>
        <item m="1" x="9"/>
        <item m="1" x="23"/>
        <item m="1" x="14"/>
        <item m="1" x="6"/>
        <item m="1" x="3"/>
        <item m="1" x="7"/>
        <item m="1" x="2"/>
        <item m="1" x="5"/>
        <item m="1" x="16"/>
        <item x="1"/>
        <item m="1" x="15"/>
        <item m="1" x="17"/>
        <item m="1" x="20"/>
        <item x="0"/>
        <item t="default"/>
      </items>
      <autoSortScope>
        <pivotArea dataOnly="0" outline="0" fieldPosition="0">
          <references count="1">
            <reference field="4294967294" count="1" selected="0">
              <x v="0"/>
            </reference>
          </references>
        </pivotArea>
      </autoSortScope>
    </pivotField>
    <pivotField showAll="0">
      <items count="6">
        <item m="1" x="2"/>
        <item m="1" x="3"/>
        <item x="0"/>
        <item m="1" x="1"/>
        <item m="1" x="4"/>
        <item t="default"/>
      </items>
    </pivotField>
    <pivotField showAll="0"/>
    <pivotField dataField="1" numFmtId="44" showAll="0"/>
    <pivotField showAll="0">
      <items count="10">
        <item m="1" x="5"/>
        <item m="1" x="3"/>
        <item m="1" x="7"/>
        <item x="0"/>
        <item m="1" x="4"/>
        <item x="1"/>
        <item m="1" x="8"/>
        <item m="1" x="2"/>
        <item m="1" x="6"/>
        <item t="default"/>
      </items>
    </pivotField>
    <pivotField showAll="0"/>
    <pivotField showAll="0">
      <items count="15">
        <item x="0"/>
        <item m="1" x="5"/>
        <item m="1" x="12"/>
        <item m="1" x="6"/>
        <item m="1" x="7"/>
        <item m="1" x="11"/>
        <item m="1" x="9"/>
        <item m="1" x="10"/>
        <item m="1" x="4"/>
        <item m="1" x="13"/>
        <item m="1" x="8"/>
        <item m="1" x="3"/>
        <item m="1" x="1"/>
        <item m="1" x="2"/>
        <item t="default"/>
      </items>
    </pivotField>
    <pivotField showAll="0">
      <items count="6">
        <item x="0"/>
        <item m="1" x="2"/>
        <item m="1" x="3"/>
        <item m="1" x="4"/>
        <item m="1" x="1"/>
        <item t="default"/>
      </items>
    </pivotField>
    <pivotField showAll="0"/>
    <pivotField showAll="0"/>
    <pivotField showAll="0"/>
    <pivotField dragToRow="0" dragToCol="0" dragToPage="0" showAll="0" defaultSubtotal="0"/>
  </pivotFields>
  <rowFields count="1">
    <field x="4"/>
  </rowFields>
  <rowItems count="2">
    <i>
      <x v="23"/>
    </i>
    <i t="grand">
      <x/>
    </i>
  </rowItems>
  <colFields count="1">
    <field x="-2"/>
  </colFields>
  <colItems count="4">
    <i>
      <x/>
    </i>
    <i i="1">
      <x v="1"/>
    </i>
    <i i="2">
      <x v="2"/>
    </i>
    <i i="3">
      <x v="3"/>
    </i>
  </colItems>
  <pageFields count="1">
    <pageField fld="1" item="0" hier="-1"/>
  </pageFields>
  <dataFields count="4">
    <dataField name="% Anteil" fld="7" showDataAs="percentOfTotal" baseField="4" baseItem="3" numFmtId="10"/>
    <dataField name="Betrag Euro" fld="7" baseField="4" baseItem="3" numFmtId="4"/>
    <dataField name="Mittelwert Euro" fld="7" subtotal="average" baseField="4" baseItem="1" numFmtId="4"/>
    <dataField name="Anzahl Vorgänge" fld="7" subtotal="count" baseField="4" baseItem="1" numFmtId="3"/>
  </dataFields>
  <formats count="6">
    <format dxfId="7">
      <pivotArea dataOnly="0" labelOnly="1" outline="0" fieldPosition="0">
        <references count="1">
          <reference field="4294967294" count="1">
            <x v="0"/>
          </reference>
        </references>
      </pivotArea>
    </format>
    <format dxfId="6">
      <pivotArea dataOnly="0" labelOnly="1" outline="0" fieldPosition="0">
        <references count="1">
          <reference field="4294967294" count="1">
            <x v="1"/>
          </reference>
        </references>
      </pivotArea>
    </format>
    <format dxfId="5">
      <pivotArea outline="0" fieldPosition="0">
        <references count="1">
          <reference field="4294967294" count="1">
            <x v="1"/>
          </reference>
        </references>
      </pivotArea>
    </format>
    <format dxfId="4">
      <pivotArea outline="0" fieldPosition="0">
        <references count="1">
          <reference field="4294967294" count="1">
            <x v="2"/>
          </reference>
        </references>
      </pivotArea>
    </format>
    <format dxfId="3">
      <pivotArea dataOnly="0" labelOnly="1" outline="0" fieldPosition="0">
        <references count="1">
          <reference field="4294967294" count="1">
            <x v="2"/>
          </reference>
        </references>
      </pivotArea>
    </format>
    <format dxfId="2">
      <pivotArea outline="0" fieldPosition="0">
        <references count="1">
          <reference field="4294967294"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F2F1AC2-FE6F-4579-A7E3-F2830050381F}" name="pvAggregiert" cacheId="99" applyNumberFormats="0" applyBorderFormats="0" applyFontFormats="0" applyPatternFormats="0" applyAlignmentFormats="0" applyWidthHeightFormats="1" dataCaption="Werte" updatedVersion="7" minRefreshableVersion="3" showDrill="0" showDataTips="0" useAutoFormatting="1" itemPrintTitles="1" createdVersion="7" indent="0" showHeaders="0" outline="1" outlineData="1" multipleFieldFilters="0" chartFormat="1">
  <location ref="B37:F43" firstHeaderRow="0" firstDataRow="2" firstDataCol="1"/>
  <pivotFields count="16">
    <pivotField numFmtId="14" showAll="0"/>
    <pivotField axis="axisRow" showAll="0">
      <items count="4">
        <item x="1"/>
        <item x="0"/>
        <item m="1" x="2"/>
        <item t="default"/>
      </items>
    </pivotField>
    <pivotField dataField="1" numFmtId="44" showAll="0"/>
    <pivotField showAll="0"/>
    <pivotField showAll="0"/>
    <pivotField showAll="0"/>
    <pivotField showAll="0"/>
    <pivotField showAll="0"/>
    <pivotField axis="axisRow" showAll="0">
      <items count="10">
        <item m="1" x="7"/>
        <item x="0"/>
        <item m="1" x="3"/>
        <item m="1" x="5"/>
        <item m="1" x="4"/>
        <item x="1"/>
        <item m="1" x="8"/>
        <item m="1" x="2"/>
        <item m="1" x="6"/>
        <item t="default"/>
      </items>
    </pivotField>
    <pivotField showAll="0"/>
    <pivotField axis="axisCol" showAll="0" sortType="ascending">
      <items count="15">
        <item x="0"/>
        <item m="1" x="5"/>
        <item m="1" x="12"/>
        <item m="1" x="6"/>
        <item m="1" x="7"/>
        <item m="1" x="11"/>
        <item m="1" x="9"/>
        <item m="1" x="10"/>
        <item m="1" x="4"/>
        <item m="1" x="13"/>
        <item m="1" x="8"/>
        <item m="1" x="3"/>
        <item m="1" x="1"/>
        <item m="1" x="2"/>
        <item t="default"/>
      </items>
    </pivotField>
    <pivotField showAll="0">
      <items count="6">
        <item x="0"/>
        <item m="1" x="2"/>
        <item m="1" x="3"/>
        <item m="1" x="4"/>
        <item m="1" x="1"/>
        <item t="default"/>
      </items>
    </pivotField>
    <pivotField showAll="0"/>
    <pivotField showAll="0"/>
    <pivotField showAll="0"/>
    <pivotField dragToRow="0" dragToCol="0" dragToPage="0" showAll="0" defaultSubtotal="0"/>
  </pivotFields>
  <rowFields count="2">
    <field x="8"/>
    <field x="1"/>
  </rowFields>
  <rowItems count="5">
    <i>
      <x v="1"/>
    </i>
    <i r="1">
      <x v="1"/>
    </i>
    <i>
      <x v="5"/>
    </i>
    <i r="1">
      <x/>
    </i>
    <i t="grand">
      <x/>
    </i>
  </rowItems>
  <colFields count="2">
    <field x="10"/>
    <field x="-2"/>
  </colFields>
  <colItems count="4">
    <i>
      <x/>
      <x/>
    </i>
    <i r="1" i="1">
      <x v="1"/>
    </i>
    <i t="grand">
      <x/>
    </i>
    <i t="grand" i="1">
      <x/>
    </i>
  </colItems>
  <dataFields count="2">
    <dataField name="Anzahl" fld="2" subtotal="count" baseField="9" baseItem="2" numFmtId="3"/>
    <dataField name="Betrag Euro" fld="2" baseField="1" baseItem="0" numFmtId="4"/>
  </dataFields>
  <formats count="2">
    <format dxfId="11">
      <pivotArea dataOnly="0" labelOnly="1" outline="0" axis="axisValues" fieldPosition="0"/>
    </format>
    <format dxfId="10">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24EE46-3A9A-4900-AA3A-84266E42CB98}" name="pvMWMaxMin" cacheId="99" applyNumberFormats="0" applyBorderFormats="0" applyFontFormats="0" applyPatternFormats="0" applyAlignmentFormats="0" applyWidthHeightFormats="1" dataCaption="Werte" updatedVersion="7" minRefreshableVersion="3" itemPrintTitles="1" createdVersion="7" indent="0" outline="1" outlineData="1" multipleFieldFilters="0" chartFormat="3">
  <location ref="AI3:AL6" firstHeaderRow="0" firstDataRow="1" firstDataCol="1"/>
  <pivotFields count="16">
    <pivotField numFmtId="14" showAll="0"/>
    <pivotField axis="axisRow" showAll="0">
      <items count="4">
        <item x="1"/>
        <item x="0"/>
        <item m="1" x="2"/>
        <item t="default"/>
      </items>
    </pivotField>
    <pivotField numFmtId="44" showAll="0"/>
    <pivotField showAll="0"/>
    <pivotField showAll="0"/>
    <pivotField showAll="0"/>
    <pivotField showAll="0"/>
    <pivotField dataField="1" showAll="0"/>
    <pivotField showAll="0">
      <items count="10">
        <item m="1" x="5"/>
        <item m="1" x="3"/>
        <item m="1" x="7"/>
        <item x="0"/>
        <item m="1" x="4"/>
        <item x="1"/>
        <item m="1" x="8"/>
        <item m="1" x="2"/>
        <item m="1" x="6"/>
        <item t="default"/>
      </items>
    </pivotField>
    <pivotField showAll="0"/>
    <pivotField showAll="0">
      <items count="15">
        <item x="0"/>
        <item m="1" x="5"/>
        <item m="1" x="12"/>
        <item m="1" x="6"/>
        <item m="1" x="7"/>
        <item m="1" x="11"/>
        <item m="1" x="9"/>
        <item m="1" x="10"/>
        <item m="1" x="4"/>
        <item m="1" x="13"/>
        <item m="1" x="8"/>
        <item m="1" x="3"/>
        <item m="1" x="1"/>
        <item m="1" x="2"/>
        <item t="default"/>
      </items>
    </pivotField>
    <pivotField showAll="0">
      <items count="6">
        <item x="0"/>
        <item m="1" x="2"/>
        <item m="1" x="3"/>
        <item m="1" x="4"/>
        <item m="1" x="1"/>
        <item t="default"/>
      </items>
    </pivotField>
    <pivotField showAll="0"/>
    <pivotField showAll="0"/>
    <pivotField showAll="0"/>
    <pivotField dragToRow="0" dragToCol="0" dragToPage="0" showAll="0" defaultSubtotal="0"/>
  </pivotFields>
  <rowFields count="1">
    <field x="1"/>
  </rowFields>
  <rowItems count="3">
    <i>
      <x/>
    </i>
    <i>
      <x v="1"/>
    </i>
    <i t="grand">
      <x/>
    </i>
  </rowItems>
  <colFields count="1">
    <field x="-2"/>
  </colFields>
  <colItems count="3">
    <i>
      <x/>
    </i>
    <i i="1">
      <x v="1"/>
    </i>
    <i i="2">
      <x v="2"/>
    </i>
  </colItems>
  <dataFields count="3">
    <dataField name="Mittelwert" fld="7" subtotal="average" baseField="1" baseItem="0" numFmtId="4"/>
    <dataField name="Höchster Betrag" fld="7" subtotal="max" baseField="1" baseItem="0" numFmtId="4"/>
    <dataField name="Kleinster Betrag" fld="7" subtotal="min" baseField="1" baseItem="0" numFmtId="4"/>
  </dataFields>
  <chartFormats count="3">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 chart="2"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217E810-5C68-46A5-9B4E-578AD1C66A0C}" name="pvAnzahl" cacheId="99" applyNumberFormats="0" applyBorderFormats="0" applyFontFormats="0" applyPatternFormats="0" applyAlignmentFormats="0" applyWidthHeightFormats="1" dataCaption="Werte" updatedVersion="7" minRefreshableVersion="3" itemPrintTitles="1" createdVersion="7" indent="0" outline="1" outlineData="1" multipleFieldFilters="0" chartFormat="1">
  <location ref="AI9:AJ12" firstHeaderRow="1" firstDataRow="1" firstDataCol="1"/>
  <pivotFields count="16">
    <pivotField numFmtId="14" showAll="0"/>
    <pivotField axis="axisRow" showAll="0">
      <items count="4">
        <item x="1"/>
        <item x="0"/>
        <item m="1" x="2"/>
        <item t="default"/>
      </items>
    </pivotField>
    <pivotField dataField="1" numFmtId="44" showAll="0"/>
    <pivotField showAll="0"/>
    <pivotField showAll="0"/>
    <pivotField showAll="0"/>
    <pivotField showAll="0"/>
    <pivotField showAll="0"/>
    <pivotField showAll="0">
      <items count="10">
        <item m="1" x="5"/>
        <item m="1" x="3"/>
        <item m="1" x="7"/>
        <item x="0"/>
        <item m="1" x="4"/>
        <item x="1"/>
        <item m="1" x="8"/>
        <item m="1" x="2"/>
        <item m="1" x="6"/>
        <item t="default"/>
      </items>
    </pivotField>
    <pivotField showAll="0"/>
    <pivotField showAll="0">
      <items count="15">
        <item x="0"/>
        <item m="1" x="5"/>
        <item m="1" x="12"/>
        <item m="1" x="6"/>
        <item m="1" x="7"/>
        <item m="1" x="11"/>
        <item m="1" x="9"/>
        <item m="1" x="10"/>
        <item m="1" x="4"/>
        <item m="1" x="13"/>
        <item m="1" x="8"/>
        <item m="1" x="3"/>
        <item m="1" x="1"/>
        <item m="1" x="2"/>
        <item t="default"/>
      </items>
    </pivotField>
    <pivotField showAll="0">
      <items count="6">
        <item x="0"/>
        <item m="1" x="2"/>
        <item m="1" x="3"/>
        <item m="1" x="4"/>
        <item m="1" x="1"/>
        <item t="default"/>
      </items>
    </pivotField>
    <pivotField showAll="0"/>
    <pivotField showAll="0"/>
    <pivotField showAll="0"/>
    <pivotField dragToRow="0" dragToCol="0" dragToPage="0" showAll="0" defaultSubtotal="0"/>
  </pivotFields>
  <rowFields count="1">
    <field x="1"/>
  </rowFields>
  <rowItems count="3">
    <i>
      <x/>
    </i>
    <i>
      <x v="1"/>
    </i>
    <i t="grand">
      <x/>
    </i>
  </rowItems>
  <colItems count="1">
    <i/>
  </colItems>
  <dataFields count="1">
    <dataField name="Anzahl von Betrag" fld="2" subtotal="count" baseField="1" baseItem="2" numFmtId="3"/>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78418CB7-720B-4C72-8BAD-E3C3F198B579}" name="pvTop" cacheId="99" applyNumberFormats="0" applyBorderFormats="0" applyFontFormats="0" applyPatternFormats="0" applyAlignmentFormats="0" applyWidthHeightFormats="1" dataCaption="Werte" updatedVersion="7" minRefreshableVersion="3" itemPrintTitles="1" createdVersion="7" indent="0" outline="1" outlineData="1" multipleFieldFilters="0" chartFormat="1">
  <location ref="AA3:AC5" firstHeaderRow="0" firstDataRow="1" firstDataCol="1" rowPageCount="1" colPageCount="1"/>
  <pivotFields count="16">
    <pivotField numFmtId="14" showAll="0"/>
    <pivotField axis="axisPage" showAll="0">
      <items count="4">
        <item x="1"/>
        <item x="0"/>
        <item m="1" x="2"/>
        <item t="default"/>
      </items>
    </pivotField>
    <pivotField dataField="1" numFmtId="44" showAll="0"/>
    <pivotField showAll="0"/>
    <pivotField axis="axisRow" showAll="0" measureFilter="1" sortType="descending">
      <items count="25">
        <item m="1" x="4"/>
        <item m="1" x="19"/>
        <item m="1" x="21"/>
        <item m="1" x="18"/>
        <item m="1" x="10"/>
        <item m="1" x="12"/>
        <item m="1" x="13"/>
        <item m="1" x="22"/>
        <item m="1" x="11"/>
        <item m="1" x="8"/>
        <item m="1" x="9"/>
        <item m="1" x="23"/>
        <item m="1" x="14"/>
        <item m="1" x="6"/>
        <item m="1" x="3"/>
        <item m="1" x="7"/>
        <item m="1" x="2"/>
        <item m="1" x="5"/>
        <item m="1" x="16"/>
        <item x="1"/>
        <item m="1" x="15"/>
        <item m="1" x="17"/>
        <item m="1" x="20"/>
        <item x="0"/>
        <item t="default"/>
      </items>
      <autoSortScope>
        <pivotArea dataOnly="0" outline="0" fieldPosition="0">
          <references count="1">
            <reference field="4294967294" count="1" selected="0">
              <x v="1"/>
            </reference>
          </references>
        </pivotArea>
      </autoSortScope>
    </pivotField>
    <pivotField showAll="0"/>
    <pivotField showAll="0"/>
    <pivotField numFmtId="44" showAll="0"/>
    <pivotField showAll="0">
      <items count="10">
        <item m="1" x="5"/>
        <item m="1" x="3"/>
        <item m="1" x="7"/>
        <item x="0"/>
        <item m="1" x="4"/>
        <item x="1"/>
        <item m="1" x="8"/>
        <item m="1" x="2"/>
        <item m="1" x="6"/>
        <item t="default"/>
      </items>
    </pivotField>
    <pivotField showAll="0"/>
    <pivotField showAll="0"/>
    <pivotField showAll="0"/>
    <pivotField showAll="0"/>
    <pivotField showAll="0"/>
    <pivotField showAll="0"/>
    <pivotField dragToRow="0" dragToCol="0" dragToPage="0" showAll="0" defaultSubtotal="0"/>
  </pivotFields>
  <rowFields count="1">
    <field x="4"/>
  </rowFields>
  <rowItems count="2">
    <i>
      <x v="19"/>
    </i>
    <i t="grand">
      <x/>
    </i>
  </rowItems>
  <colFields count="1">
    <field x="-2"/>
  </colFields>
  <colItems count="2">
    <i>
      <x/>
    </i>
    <i i="1">
      <x v="1"/>
    </i>
  </colItems>
  <pageFields count="1">
    <pageField fld="1" item="0" hier="-1"/>
  </pageFields>
  <dataFields count="2">
    <dataField name="Summe von Betrag" fld="2" baseField="4" baseItem="13" numFmtId="4"/>
    <dataField name="Summe von Betrag2" fld="2" showDataAs="percentOfTotal" baseField="4" baseItem="12" numFmtId="10"/>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filters count="1">
    <filter fld="4" type="count" evalOrder="-1" id="14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9CB90BD-5B6B-4C63-A20F-8C7A40F7E318}" name="pvRGNR" cacheId="99" applyNumberFormats="0" applyBorderFormats="0" applyFontFormats="0" applyPatternFormats="0" applyAlignmentFormats="0" applyWidthHeightFormats="1" dataCaption="Werte" updatedVersion="7" minRefreshableVersion="3" showDrill="0" showDataTips="0" useAutoFormatting="1" itemPrintTitles="1" createdVersion="7" indent="0" showHeaders="0" outline="1" outlineData="1" multipleFieldFilters="0">
  <location ref="H37:I39" firstHeaderRow="1" firstDataRow="1" firstDataCol="1" rowPageCount="1" colPageCount="1"/>
  <pivotFields count="16">
    <pivotField numFmtId="14" showAll="0"/>
    <pivotField axis="axisPage" showAll="0">
      <items count="4">
        <item x="1"/>
        <item x="0"/>
        <item m="1" x="2"/>
        <item t="default"/>
      </items>
    </pivotField>
    <pivotField dataField="1" numFmtId="44" showAll="0"/>
    <pivotField axis="axisRow" showAll="0">
      <items count="3">
        <item x="0"/>
        <item m="1" x="1"/>
        <item t="default"/>
      </items>
    </pivotField>
    <pivotField showAll="0">
      <items count="25">
        <item m="1" x="4"/>
        <item m="1" x="19"/>
        <item m="1" x="20"/>
        <item m="1" x="21"/>
        <item m="1" x="18"/>
        <item m="1" x="10"/>
        <item m="1" x="12"/>
        <item m="1" x="13"/>
        <item m="1" x="22"/>
        <item m="1" x="17"/>
        <item m="1" x="16"/>
        <item m="1" x="15"/>
        <item m="1" x="11"/>
        <item m="1" x="8"/>
        <item m="1" x="7"/>
        <item m="1" x="5"/>
        <item m="1" x="9"/>
        <item x="1"/>
        <item x="0"/>
        <item m="1" x="23"/>
        <item m="1" x="14"/>
        <item m="1" x="6"/>
        <item m="1" x="3"/>
        <item m="1" x="2"/>
        <item t="default"/>
      </items>
    </pivotField>
    <pivotField showAll="0">
      <items count="6">
        <item m="1" x="2"/>
        <item m="1" x="3"/>
        <item x="0"/>
        <item m="1" x="1"/>
        <item m="1" x="4"/>
        <item t="default"/>
      </items>
    </pivotField>
    <pivotField showAll="0"/>
    <pivotField numFmtId="44" showAll="0"/>
    <pivotField showAll="0">
      <items count="10">
        <item m="1" x="5"/>
        <item m="1" x="3"/>
        <item m="1" x="7"/>
        <item x="0"/>
        <item m="1" x="4"/>
        <item x="1"/>
        <item m="1" x="8"/>
        <item m="1" x="2"/>
        <item m="1" x="6"/>
        <item t="default"/>
      </items>
    </pivotField>
    <pivotField showAll="0"/>
    <pivotField showAll="0">
      <items count="15">
        <item x="0"/>
        <item m="1" x="5"/>
        <item m="1" x="12"/>
        <item m="1" x="6"/>
        <item m="1" x="7"/>
        <item m="1" x="11"/>
        <item m="1" x="9"/>
        <item m="1" x="10"/>
        <item m="1" x="4"/>
        <item m="1" x="13"/>
        <item m="1" x="8"/>
        <item m="1" x="3"/>
        <item m="1" x="1"/>
        <item m="1" x="2"/>
        <item t="default"/>
      </items>
    </pivotField>
    <pivotField showAll="0">
      <items count="6">
        <item x="0"/>
        <item m="1" x="2"/>
        <item m="1" x="3"/>
        <item m="1" x="4"/>
        <item m="1" x="1"/>
        <item t="default"/>
      </items>
    </pivotField>
    <pivotField showAll="0"/>
    <pivotField showAll="0"/>
    <pivotField showAll="0"/>
    <pivotField dragToRow="0" dragToCol="0" dragToPage="0" showAll="0" defaultSubtotal="0"/>
  </pivotFields>
  <rowFields count="1">
    <field x="3"/>
  </rowFields>
  <rowItems count="2">
    <i>
      <x/>
    </i>
    <i t="grand">
      <x/>
    </i>
  </rowItems>
  <colItems count="1">
    <i/>
  </colItems>
  <pageFields count="1">
    <pageField fld="1" item="0" hier="-1"/>
  </pageFields>
  <dataFields count="1">
    <dataField name="Betrag Euro" fld="2" baseField="3" baseItem="21" numFmtId="4"/>
  </dataFields>
  <formats count="1">
    <format dxfId="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F562F52-42DC-46A1-BC5D-DD2DA443C466}" name="pvKunden" cacheId="99" applyNumberFormats="0" applyBorderFormats="0" applyFontFormats="0" applyPatternFormats="0" applyAlignmentFormats="0" applyWidthHeightFormats="1" dataCaption="Werte" updatedVersion="7" minRefreshableVersion="3" showDrill="0" showDataTips="0" useAutoFormatting="1" itemPrintTitles="1" createdVersion="7" indent="0" showHeaders="0" outline="1" outlineData="1" multipleFieldFilters="0">
  <location ref="B37:F39" firstHeaderRow="0" firstDataRow="1" firstDataCol="1" rowPageCount="1" colPageCount="1"/>
  <pivotFields count="16">
    <pivotField numFmtId="14" showAll="0"/>
    <pivotField axis="axisPage" showAll="0">
      <items count="4">
        <item x="1"/>
        <item x="0"/>
        <item m="1" x="2"/>
        <item t="default"/>
      </items>
    </pivotField>
    <pivotField dataField="1" numFmtId="44" showAll="0"/>
    <pivotField showAll="0">
      <items count="3">
        <item m="1" x="1"/>
        <item x="0"/>
        <item t="default"/>
      </items>
    </pivotField>
    <pivotField axis="axisRow" showAll="0" sortType="descending">
      <items count="25">
        <item m="1" x="4"/>
        <item m="1" x="19"/>
        <item m="1" x="21"/>
        <item m="1" x="18"/>
        <item m="1" x="10"/>
        <item m="1" x="12"/>
        <item m="1" x="13"/>
        <item m="1" x="22"/>
        <item m="1" x="11"/>
        <item m="1" x="8"/>
        <item m="1" x="9"/>
        <item m="1" x="23"/>
        <item m="1" x="14"/>
        <item m="1" x="6"/>
        <item m="1" x="3"/>
        <item m="1" x="7"/>
        <item m="1" x="2"/>
        <item m="1" x="5"/>
        <item m="1" x="16"/>
        <item x="1"/>
        <item m="1" x="15"/>
        <item m="1" x="17"/>
        <item m="1" x="20"/>
        <item x="0"/>
        <item t="default"/>
      </items>
      <autoSortScope>
        <pivotArea dataOnly="0" outline="0" fieldPosition="0">
          <references count="1">
            <reference field="4294967294" count="1" selected="0">
              <x v="0"/>
            </reference>
          </references>
        </pivotArea>
      </autoSortScope>
    </pivotField>
    <pivotField showAll="0">
      <items count="6">
        <item m="1" x="2"/>
        <item m="1" x="3"/>
        <item x="0"/>
        <item m="1" x="1"/>
        <item m="1" x="4"/>
        <item t="default"/>
      </items>
    </pivotField>
    <pivotField showAll="0"/>
    <pivotField numFmtId="44" showAll="0"/>
    <pivotField showAll="0">
      <items count="10">
        <item m="1" x="5"/>
        <item m="1" x="3"/>
        <item m="1" x="7"/>
        <item x="0"/>
        <item m="1" x="4"/>
        <item x="1"/>
        <item m="1" x="8"/>
        <item m="1" x="2"/>
        <item m="1" x="6"/>
        <item t="default"/>
      </items>
    </pivotField>
    <pivotField showAll="0"/>
    <pivotField showAll="0">
      <items count="15">
        <item x="0"/>
        <item m="1" x="5"/>
        <item m="1" x="12"/>
        <item m="1" x="6"/>
        <item m="1" x="7"/>
        <item m="1" x="11"/>
        <item m="1" x="9"/>
        <item m="1" x="10"/>
        <item m="1" x="4"/>
        <item m="1" x="13"/>
        <item m="1" x="8"/>
        <item m="1" x="3"/>
        <item m="1" x="1"/>
        <item m="1" x="2"/>
        <item t="default"/>
      </items>
    </pivotField>
    <pivotField showAll="0">
      <items count="6">
        <item x="0"/>
        <item m="1" x="2"/>
        <item m="1" x="3"/>
        <item m="1" x="4"/>
        <item m="1" x="1"/>
        <item t="default"/>
      </items>
    </pivotField>
    <pivotField showAll="0"/>
    <pivotField showAll="0"/>
    <pivotField showAll="0"/>
    <pivotField dragToRow="0" dragToCol="0" dragToPage="0" showAll="0" defaultSubtotal="0"/>
  </pivotFields>
  <rowFields count="1">
    <field x="4"/>
  </rowFields>
  <rowItems count="2">
    <i>
      <x v="19"/>
    </i>
    <i t="grand">
      <x/>
    </i>
  </rowItems>
  <colFields count="1">
    <field x="-2"/>
  </colFields>
  <colItems count="4">
    <i>
      <x/>
    </i>
    <i i="1">
      <x v="1"/>
    </i>
    <i i="2">
      <x v="2"/>
    </i>
    <i i="3">
      <x v="3"/>
    </i>
  </colItems>
  <pageFields count="1">
    <pageField fld="1" item="0" hier="-1"/>
  </pageFields>
  <dataFields count="4">
    <dataField name="% Anteil" fld="2" showDataAs="percentOfTotal" baseField="4" baseItem="0" numFmtId="10"/>
    <dataField name="Betrag Euro" fld="2" baseField="4" baseItem="5" numFmtId="4"/>
    <dataField name="Mittelwert Euro" fld="2" subtotal="average" baseField="4" baseItem="0" numFmtId="4"/>
    <dataField name="Anzahl Rechnungen" fld="2" subtotal="count" baseField="4" baseItem="0" numFmtId="3"/>
  </dataFields>
  <formats count="1">
    <format dxfId="9">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EA154126-82D3-46BE-B46F-58F4DC333C01}" name="pvAusgabePos" cacheId="99" applyNumberFormats="0" applyBorderFormats="0" applyFontFormats="0" applyPatternFormats="0" applyAlignmentFormats="0" applyWidthHeightFormats="1" dataCaption="Werte" updatedVersion="7" minRefreshableVersion="3" showDrill="0" showDataTips="0" useAutoFormatting="1" itemPrintTitles="1" createdVersion="7" indent="0" showHeaders="0" outline="1" outlineData="1" multipleFieldFilters="0">
  <location ref="H37:I39" firstHeaderRow="1" firstDataRow="1" firstDataCol="1" rowPageCount="1" colPageCount="1"/>
  <pivotFields count="16">
    <pivotField numFmtId="14" showAll="0"/>
    <pivotField axis="axisPage" showAll="0">
      <items count="4">
        <item x="0"/>
        <item x="1"/>
        <item m="1" x="2"/>
        <item t="default"/>
      </items>
    </pivotField>
    <pivotField numFmtId="44" showAll="0"/>
    <pivotField axis="axisRow" showAll="0">
      <items count="3">
        <item x="0"/>
        <item m="1" x="1"/>
        <item t="default"/>
      </items>
    </pivotField>
    <pivotField showAll="0">
      <items count="25">
        <item m="1" x="4"/>
        <item m="1" x="19"/>
        <item m="1" x="20"/>
        <item m="1" x="21"/>
        <item m="1" x="18"/>
        <item m="1" x="10"/>
        <item m="1" x="12"/>
        <item m="1" x="13"/>
        <item m="1" x="22"/>
        <item m="1" x="17"/>
        <item m="1" x="16"/>
        <item m="1" x="15"/>
        <item m="1" x="11"/>
        <item m="1" x="8"/>
        <item m="1" x="7"/>
        <item m="1" x="5"/>
        <item m="1" x="9"/>
        <item x="1"/>
        <item x="0"/>
        <item m="1" x="23"/>
        <item m="1" x="14"/>
        <item m="1" x="6"/>
        <item m="1" x="3"/>
        <item m="1" x="2"/>
        <item t="default"/>
      </items>
    </pivotField>
    <pivotField showAll="0">
      <items count="6">
        <item m="1" x="2"/>
        <item m="1" x="3"/>
        <item x="0"/>
        <item m="1" x="1"/>
        <item m="1" x="4"/>
        <item t="default"/>
      </items>
    </pivotField>
    <pivotField showAll="0"/>
    <pivotField dataField="1" numFmtId="44" showAll="0"/>
    <pivotField showAll="0">
      <items count="10">
        <item m="1" x="5"/>
        <item m="1" x="3"/>
        <item m="1" x="7"/>
        <item x="0"/>
        <item m="1" x="4"/>
        <item x="1"/>
        <item m="1" x="8"/>
        <item m="1" x="2"/>
        <item m="1" x="6"/>
        <item t="default"/>
      </items>
    </pivotField>
    <pivotField showAll="0"/>
    <pivotField showAll="0">
      <items count="15">
        <item x="0"/>
        <item m="1" x="5"/>
        <item m="1" x="12"/>
        <item m="1" x="6"/>
        <item m="1" x="7"/>
        <item m="1" x="11"/>
        <item m="1" x="9"/>
        <item m="1" x="10"/>
        <item m="1" x="4"/>
        <item m="1" x="13"/>
        <item m="1" x="8"/>
        <item m="1" x="3"/>
        <item m="1" x="1"/>
        <item m="1" x="2"/>
        <item t="default"/>
      </items>
    </pivotField>
    <pivotField showAll="0">
      <items count="6">
        <item x="0"/>
        <item m="1" x="2"/>
        <item m="1" x="3"/>
        <item m="1" x="4"/>
        <item m="1" x="1"/>
        <item t="default"/>
      </items>
    </pivotField>
    <pivotField showAll="0"/>
    <pivotField showAll="0"/>
    <pivotField showAll="0"/>
    <pivotField dragToRow="0" dragToCol="0" dragToPage="0" showAll="0" defaultSubtotal="0"/>
  </pivotFields>
  <rowFields count="1">
    <field x="3"/>
  </rowFields>
  <rowItems count="2">
    <i>
      <x/>
    </i>
    <i t="grand">
      <x/>
    </i>
  </rowItems>
  <colItems count="1">
    <i/>
  </colItems>
  <pageFields count="1">
    <pageField fld="1" item="0" hier="-1"/>
  </pageFields>
  <dataFields count="1">
    <dataField name="Betrag Euro" fld="7" baseField="3" baseItem="0" numFmtId="4"/>
  </dataFields>
  <formats count="2">
    <format dxfId="1">
      <pivotArea dataOnly="0" labelOnly="1" outline="0" axis="axisValues" fieldPosition="0"/>
    </format>
    <format dxfId="0">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C824D126-58F6-41CF-8B13-CB0CC3294CD2}" name="pvTopAusgaben" cacheId="99" applyNumberFormats="0" applyBorderFormats="0" applyFontFormats="0" applyPatternFormats="0" applyAlignmentFormats="0" applyWidthHeightFormats="1" dataCaption="Werte" updatedVersion="7" minRefreshableVersion="3" itemPrintTitles="1" createdVersion="7" indent="0" outline="1" outlineData="1" multipleFieldFilters="0" chartFormat="2">
  <location ref="AA3:AC5" firstHeaderRow="0" firstDataRow="1" firstDataCol="1" rowPageCount="1" colPageCount="1"/>
  <pivotFields count="16">
    <pivotField numFmtId="14" showAll="0"/>
    <pivotField axis="axisPage" showAll="0">
      <items count="4">
        <item n="Ausgaben" x="1"/>
        <item x="0"/>
        <item m="1" x="2"/>
        <item t="default"/>
      </items>
    </pivotField>
    <pivotField numFmtId="44" showAll="0"/>
    <pivotField showAll="0"/>
    <pivotField axis="axisRow" showAll="0" measureFilter="1" sortType="descending">
      <items count="25">
        <item m="1" x="4"/>
        <item m="1" x="19"/>
        <item m="1" x="21"/>
        <item m="1" x="18"/>
        <item m="1" x="10"/>
        <item m="1" x="12"/>
        <item m="1" x="13"/>
        <item m="1" x="22"/>
        <item m="1" x="11"/>
        <item m="1" x="8"/>
        <item m="1" x="9"/>
        <item m="1" x="23"/>
        <item m="1" x="14"/>
        <item m="1" x="6"/>
        <item m="1" x="3"/>
        <item m="1" x="7"/>
        <item m="1" x="2"/>
        <item m="1" x="5"/>
        <item m="1" x="16"/>
        <item x="1"/>
        <item m="1" x="15"/>
        <item m="1" x="17"/>
        <item m="1" x="20"/>
        <item x="0"/>
        <item t="default"/>
      </items>
      <autoSortScope>
        <pivotArea dataOnly="0" outline="0" fieldPosition="0">
          <references count="1">
            <reference field="4294967294" count="1" selected="0">
              <x v="1"/>
            </reference>
          </references>
        </pivotArea>
      </autoSortScope>
    </pivotField>
    <pivotField showAll="0"/>
    <pivotField showAll="0"/>
    <pivotField dataField="1" numFmtId="44" showAll="0"/>
    <pivotField showAll="0">
      <items count="10">
        <item m="1" x="5"/>
        <item m="1" x="3"/>
        <item m="1" x="7"/>
        <item x="0"/>
        <item m="1" x="4"/>
        <item x="1"/>
        <item m="1" x="8"/>
        <item m="1" x="2"/>
        <item m="1" x="6"/>
        <item t="default"/>
      </items>
    </pivotField>
    <pivotField showAll="0"/>
    <pivotField showAll="0"/>
    <pivotField showAll="0"/>
    <pivotField showAll="0"/>
    <pivotField showAll="0"/>
    <pivotField showAll="0"/>
    <pivotField dragToRow="0" dragToCol="0" dragToPage="0" showAll="0" defaultSubtotal="0"/>
  </pivotFields>
  <rowFields count="1">
    <field x="4"/>
  </rowFields>
  <rowItems count="2">
    <i>
      <x v="23"/>
    </i>
    <i t="grand">
      <x/>
    </i>
  </rowItems>
  <colFields count="1">
    <field x="-2"/>
  </colFields>
  <colItems count="2">
    <i>
      <x/>
    </i>
    <i i="1">
      <x v="1"/>
    </i>
  </colItems>
  <pageFields count="1">
    <pageField fld="1" item="1" hier="-1"/>
  </pageFields>
  <dataFields count="2">
    <dataField name="Summe von Hilfsspalte Ausgaben" fld="7" baseField="4" baseItem="3" numFmtId="4"/>
    <dataField name="Summe von Hilfsspalte Ausgaben2" fld="7" showDataAs="percentOfTotal" baseField="4" baseItem="5" numFmtId="10"/>
  </dataFields>
  <chartFormats count="2">
    <chartFormat chart="1" format="5" series="1">
      <pivotArea type="data" outline="0" fieldPosition="0">
        <references count="1">
          <reference field="4294967294" count="1" selected="0">
            <x v="0"/>
          </reference>
        </references>
      </pivotArea>
    </chartFormat>
    <chartFormat chart="1" format="6"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filters count="1">
    <filter fld="4" type="count" evalOrder="-1" id="10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Rechnungsart__Nr." xr10:uid="{D3DD5FF6-8DFB-4D9D-9596-4C4619296186}" sourceName="Rechnungsart/-Nr.">
  <pivotTables>
    <pivotTable tabId="6" name="pvKunden"/>
    <pivotTable tabId="6" name="pvRGNR"/>
  </pivotTables>
  <data>
    <tabular pivotCacheId="2077523126">
      <items count="2">
        <i x="0" s="1"/>
        <i x="1" s="1" nd="1"/>
      </items>
    </tabular>
  </data>
  <extLst>
    <x:ext xmlns:x15="http://schemas.microsoft.com/office/spreadsheetml/2010/11/main" uri="{470722E0-AACD-4C17-9CDC-17EF765DBC7E}">
      <x15:slicerCacheHideItemsWithNoData/>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Quartal" xr10:uid="{C1675A2C-C897-4F50-B695-88D66E3431D8}" sourceName="Quartal">
  <pivotTables>
    <pivotTable tabId="3" name="pvAggregiert"/>
    <pivotTable tabId="3" name="pvMWMaxMin"/>
    <pivotTable tabId="3" name="pvAnzahl"/>
    <pivotTable tabId="3" name="pvBetrag"/>
  </pivotTables>
  <data>
    <tabular pivotCacheId="2077523126">
      <items count="5">
        <i x="0" s="1"/>
        <i x="2" s="1" nd="1"/>
        <i x="3" s="1" nd="1"/>
        <i x="4" s="1" nd="1"/>
        <i x="1" s="1" nd="1"/>
      </items>
    </tabular>
  </data>
  <extLst>
    <x:ext xmlns:x15="http://schemas.microsoft.com/office/spreadsheetml/2010/11/main" uri="{470722E0-AACD-4C17-9CDC-17EF765DBC7E}">
      <x15:slicerCacheHideItemsWithNoData/>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Jahr1" xr10:uid="{1AD4EA2A-F028-4B5B-9D20-3E425B80DA67}" sourceName="Jahr">
  <pivotTables>
    <pivotTable tabId="6" name="pvKunden"/>
    <pivotTable tabId="6" name="pvTop"/>
    <pivotTable tabId="6" name="pvRGNR"/>
  </pivotTables>
  <data>
    <tabular pivotCacheId="2077523126">
      <items count="9">
        <i x="1" s="1"/>
        <i x="5" s="1" nd="1"/>
        <i x="3" s="1" nd="1"/>
        <i x="7" s="1" nd="1"/>
        <i x="0" s="1" nd="1"/>
        <i x="4" s="1" nd="1"/>
        <i x="8" s="1" nd="1"/>
        <i x="2" s="1" nd="1"/>
        <i x="6" s="1" nd="1"/>
      </items>
    </tabular>
  </data>
  <extLst>
    <x:ext xmlns:x15="http://schemas.microsoft.com/office/spreadsheetml/2010/11/main" uri="{470722E0-AACD-4C17-9CDC-17EF765DBC7E}">
      <x15:slicerCacheHideItemsWithNoData/>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Monat_in_Buchstaben1" xr10:uid="{96AA525A-D397-4994-AD91-61865BCA95F4}" sourceName="Monat in Buchstaben">
  <pivotTables>
    <pivotTable tabId="6" name="pvKunden"/>
    <pivotTable tabId="6" name="pvRGNR"/>
  </pivotTables>
  <data>
    <tabular pivotCacheId="2077523126">
      <items count="14">
        <i x="0" s="1"/>
        <i x="5" s="1" nd="1"/>
        <i x="12" s="1" nd="1"/>
        <i x="6" s="1" nd="1"/>
        <i x="7" s="1" nd="1"/>
        <i x="11" s="1" nd="1"/>
        <i x="9" s="1" nd="1"/>
        <i x="10" s="1" nd="1"/>
        <i x="4" s="1" nd="1"/>
        <i x="13" s="1" nd="1"/>
        <i x="8" s="1" nd="1"/>
        <i x="3" s="1" nd="1"/>
        <i x="1" s="1" nd="1"/>
        <i x="2" s="1" nd="1"/>
      </items>
    </tabular>
  </data>
  <extLst>
    <x:ext xmlns:x15="http://schemas.microsoft.com/office/spreadsheetml/2010/11/main" uri="{470722E0-AACD-4C17-9CDC-17EF765DBC7E}">
      <x15:slicerCacheHideItemsWithNoData/>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Quartal1" xr10:uid="{F596300E-A813-41E6-A08A-5D5FE36DB2A7}" sourceName="Quartal">
  <pivotTables>
    <pivotTable tabId="6" name="pvKunden"/>
    <pivotTable tabId="6" name="pvRGNR"/>
  </pivotTables>
  <data>
    <tabular pivotCacheId="2077523126">
      <items count="5">
        <i x="0" s="1"/>
        <i x="2" s="1" nd="1"/>
        <i x="3" s="1" nd="1"/>
        <i x="4" s="1" nd="1"/>
        <i x="1" s="1" nd="1"/>
      </items>
    </tabular>
  </data>
  <extLst>
    <x:ext xmlns:x15="http://schemas.microsoft.com/office/spreadsheetml/2010/11/main" uri="{470722E0-AACD-4C17-9CDC-17EF765DBC7E}">
      <x15:slicerCacheHideItemsWithNoData/>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Jahr2" xr10:uid="{B899BCAF-514C-4376-8632-5946DCAEA47B}" sourceName="Jahr">
  <pivotTables>
    <pivotTable tabId="7" name="pvAusgaben"/>
    <pivotTable tabId="7" name="pvTopAusgaben"/>
    <pivotTable tabId="7" name="pvAusgabePos"/>
  </pivotTables>
  <data>
    <tabular pivotCacheId="2077523126">
      <items count="9">
        <i x="0" s="1"/>
        <i x="5" s="1" nd="1"/>
        <i x="3" s="1" nd="1"/>
        <i x="7" s="1" nd="1"/>
        <i x="4" s="1" nd="1"/>
        <i x="1" s="1" nd="1"/>
        <i x="8" s="1" nd="1"/>
        <i x="2" s="1" nd="1"/>
        <i x="6" s="1" nd="1"/>
      </items>
    </tabular>
  </data>
  <extLst>
    <x:ext xmlns:x15="http://schemas.microsoft.com/office/spreadsheetml/2010/11/main" uri="{470722E0-AACD-4C17-9CDC-17EF765DBC7E}">
      <x15:slicerCacheHideItemsWithNoData/>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Monat_in_Buchstaben2" xr10:uid="{99EA8F14-40A6-4F7E-91C2-5A4E8861813F}" sourceName="Monat in Buchstaben">
  <pivotTables>
    <pivotTable tabId="7" name="pvAusgaben"/>
    <pivotTable tabId="7" name="pvAusgabePos"/>
  </pivotTables>
  <data>
    <tabular pivotCacheId="2077523126">
      <items count="14">
        <i x="0" s="1"/>
        <i x="5" s="1" nd="1"/>
        <i x="12" s="1" nd="1"/>
        <i x="6" s="1" nd="1"/>
        <i x="7" s="1" nd="1"/>
        <i x="11" s="1" nd="1"/>
        <i x="9" s="1" nd="1"/>
        <i x="10" s="1" nd="1"/>
        <i x="4" s="1" nd="1"/>
        <i x="13" s="1" nd="1"/>
        <i x="8" s="1" nd="1"/>
        <i x="3" s="1" nd="1"/>
        <i x="1" s="1" nd="1"/>
        <i x="2" s="1" nd="1"/>
      </items>
    </tabular>
  </data>
  <extLst>
    <x:ext xmlns:x15="http://schemas.microsoft.com/office/spreadsheetml/2010/11/main" uri="{470722E0-AACD-4C17-9CDC-17EF765DBC7E}">
      <x15:slicerCacheHideItemsWithNoData/>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Quartal2" xr10:uid="{0CFEA759-527E-4BED-A8E4-AF75388C6AB2}" sourceName="Quartal">
  <pivotTables>
    <pivotTable tabId="7" name="pvAusgaben"/>
    <pivotTable tabId="7" name="pvAusgabePos"/>
  </pivotTables>
  <data>
    <tabular pivotCacheId="2077523126">
      <items count="5">
        <i x="0" s="1"/>
        <i x="2" s="1" nd="1"/>
        <i x="3" s="1" nd="1"/>
        <i x="4" s="1" nd="1"/>
        <i x="1" s="1" nd="1"/>
      </items>
    </tabular>
  </data>
  <extLst>
    <x:ext xmlns:x15="http://schemas.microsoft.com/office/spreadsheetml/2010/11/main" uri="{470722E0-AACD-4C17-9CDC-17EF765DBC7E}">
      <x15:slicerCacheHideItemsWithNoData/>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Art" xr10:uid="{D9CAE53D-A082-4027-849C-D704BA6F5534}" sourceName="Art">
  <extLst>
    <x:ext xmlns:x15="http://schemas.microsoft.com/office/spreadsheetml/2010/11/main" uri="{2F2917AC-EB37-4324-AD4E-5DD8C200BD13}">
      <x15:tableSlicerCache tableId="2" column="2"/>
    </x:ext>
    <x:ext xmlns:x15="http://schemas.microsoft.com/office/spreadsheetml/2010/11/main" uri="{470722E0-AACD-4C17-9CDC-17EF765DBC7E}">
      <x15:slicerCacheHideItemsWithNoData/>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Kunde_Name" xr10:uid="{77AB30FD-2306-4F87-BE8F-A8C4025A0608}" sourceName="Name Kunde/Empfänger">
  <extLst>
    <x:ext xmlns:x15="http://schemas.microsoft.com/office/spreadsheetml/2010/11/main" uri="{2F2917AC-EB37-4324-AD4E-5DD8C200BD13}">
      <x15:tableSlicerCache tableId="2" column="5"/>
    </x:ext>
    <x:ext xmlns:x15="http://schemas.microsoft.com/office/spreadsheetml/2010/11/main" uri="{470722E0-AACD-4C17-9CDC-17EF765DBC7E}">
      <x15:slicerCacheHideItemsWithNoData/>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KDNR" xr10:uid="{93D3DCB8-4894-42F6-A3EA-EB012E224EB7}" sourceName="Kundennummer">
  <extLst>
    <x:ext xmlns:x15="http://schemas.microsoft.com/office/spreadsheetml/2010/11/main" uri="{2F2917AC-EB37-4324-AD4E-5DD8C200BD13}">
      <x15:tableSlicerCache tableId="2" column="7"/>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Kundennummer" xr10:uid="{443CE22F-6F21-44CD-A671-242DF5AB8F9F}" sourceName="Kundennummer">
  <pivotTables>
    <pivotTable tabId="6" name="pvKunden"/>
    <pivotTable tabId="6" name="pvRGNR"/>
  </pivotTables>
  <data>
    <tabular pivotCacheId="2077523126">
      <items count="5">
        <i x="0" s="1"/>
        <i x="2" s="1" nd="1"/>
        <i x="3" s="1" nd="1"/>
        <i x="1" s="1" nd="1"/>
        <i x="4" s="1" nd="1"/>
      </items>
    </tabular>
  </data>
  <extLst>
    <x:ext xmlns:x15="http://schemas.microsoft.com/office/spreadsheetml/2010/11/main" uri="{470722E0-AACD-4C17-9CDC-17EF765DBC7E}">
      <x15:slicerCacheHideItemsWithNoData/>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Zahlung_offen" xr10:uid="{3981374D-A8EC-4528-A7ED-689224A9F7B3}" sourceName="Zahlung offen      ">
  <extLst>
    <x:ext xmlns:x15="http://schemas.microsoft.com/office/spreadsheetml/2010/11/main" uri="{2F2917AC-EB37-4324-AD4E-5DD8C200BD13}">
      <x15:tableSlicerCache tableId="2" column="6"/>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Name_Kunde_Empfänger" xr10:uid="{035D67BD-C214-4F12-B428-5FE337C9C3F5}" sourceName="Name Kunde/Empfänger">
  <pivotTables>
    <pivotTable tabId="6" name="pvRGNR"/>
    <pivotTable tabId="6" name="pvKunden"/>
  </pivotTables>
  <data>
    <tabular pivotCacheId="2077523126">
      <items count="24">
        <i x="1" s="1"/>
        <i x="4" s="1" nd="1"/>
        <i x="19" s="1" nd="1"/>
        <i x="20" s="1" nd="1"/>
        <i x="21" s="1" nd="1"/>
        <i x="18" s="1" nd="1"/>
        <i x="10" s="1" nd="1"/>
        <i x="12" s="1" nd="1"/>
        <i x="13" s="1" nd="1"/>
        <i x="22" s="1" nd="1"/>
        <i x="17" s="1" nd="1"/>
        <i x="16" s="1" nd="1"/>
        <i x="15" s="1" nd="1"/>
        <i x="11" s="1" nd="1"/>
        <i x="8" s="1" nd="1"/>
        <i x="7" s="1" nd="1"/>
        <i x="5" s="1" nd="1"/>
        <i x="9" s="1" nd="1"/>
        <i x="0" s="1" nd="1"/>
        <i x="23" s="1" nd="1"/>
        <i x="14" s="1" nd="1"/>
        <i x="6" s="1" nd="1"/>
        <i x="3" s="1" nd="1"/>
        <i x="2"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Rechnungsart__Nr.1" xr10:uid="{49747060-9813-462A-99CD-3414B9886994}" sourceName="Rechnungsart/-Nr.">
  <pivotTables>
    <pivotTable tabId="7" name="pvAusgaben"/>
    <pivotTable tabId="7" name="pvAusgabePos"/>
  </pivotTables>
  <data>
    <tabular pivotCacheId="2077523126">
      <items count="2">
        <i x="0" s="1"/>
        <i x="1"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Kundennummer1" xr10:uid="{A52E56C2-52AF-40A2-9BEF-6E55D10050A1}" sourceName="Kundennummer">
  <pivotTables>
    <pivotTable tabId="7" name="pvAusgaben"/>
    <pivotTable tabId="7" name="pvAusgabePos"/>
  </pivotTables>
  <data>
    <tabular pivotCacheId="2077523126">
      <items count="5">
        <i x="0" s="1"/>
        <i x="2" s="1" nd="1"/>
        <i x="3" s="1" nd="1"/>
        <i x="1" s="1" nd="1"/>
        <i x="4" s="1" nd="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Name_Kunde_Empfänger1" xr10:uid="{4A2A52DB-B101-4336-BAAE-376879F98DE5}" sourceName="Name Kunde/Empfänger">
  <pivotTables>
    <pivotTable tabId="7" name="pvAusgabePos"/>
    <pivotTable tabId="7" name="pvAusgaben"/>
  </pivotTables>
  <data>
    <tabular pivotCacheId="2077523126">
      <items count="24">
        <i x="0" s="1"/>
        <i x="4" s="1" nd="1"/>
        <i x="19" s="1" nd="1"/>
        <i x="20" s="1" nd="1"/>
        <i x="21" s="1" nd="1"/>
        <i x="18" s="1" nd="1"/>
        <i x="10" s="1" nd="1"/>
        <i x="12" s="1" nd="1"/>
        <i x="13" s="1" nd="1"/>
        <i x="22" s="1" nd="1"/>
        <i x="17" s="1" nd="1"/>
        <i x="16" s="1" nd="1"/>
        <i x="15" s="1" nd="1"/>
        <i x="11" s="1" nd="1"/>
        <i x="8" s="1" nd="1"/>
        <i x="7" s="1" nd="1"/>
        <i x="5" s="1" nd="1"/>
        <i x="9" s="1" nd="1"/>
        <i x="1" s="1" nd="1"/>
        <i x="23" s="1" nd="1"/>
        <i x="14" s="1" nd="1"/>
        <i x="6" s="1" nd="1"/>
        <i x="3" s="1" nd="1"/>
        <i x="2" s="1" nd="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Art1" xr10:uid="{2CDCF13C-6783-4E7A-BE73-3C1B1D0C8E9B}" sourceName="Art">
  <pivotTables>
    <pivotTable tabId="3" name="pvAggregiert"/>
    <pivotTable tabId="3" name="pvAnzahl"/>
    <pivotTable tabId="3" name="pvBetrag"/>
    <pivotTable tabId="3" name="pvMWMaxMin"/>
  </pivotTables>
  <data>
    <tabular pivotCacheId="2077523126">
      <items count="3">
        <i x="0" s="1"/>
        <i x="1" s="1"/>
        <i x="2" s="1" nd="1"/>
      </items>
    </tabular>
  </data>
  <extLs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Jahr" xr10:uid="{D47112FB-6E23-431D-B7CC-649AE3BBCDCC}" sourceName="Jahr">
  <pivotTables>
    <pivotTable tabId="3" name="pvAggregiert"/>
    <pivotTable tabId="3" name="pvMWMaxMin"/>
    <pivotTable tabId="3" name="pvAnzahl"/>
    <pivotTable tabId="3" name="pvBetrag"/>
  </pivotTables>
  <data>
    <tabular pivotCacheId="2077523126">
      <items count="9">
        <i x="0" s="1"/>
        <i x="1" s="1"/>
        <i x="5" s="1" nd="1"/>
        <i x="3" s="1" nd="1"/>
        <i x="7" s="1" nd="1"/>
        <i x="4" s="1" nd="1"/>
        <i x="8" s="1" nd="1"/>
        <i x="2" s="1" nd="1"/>
        <i x="6" s="1" nd="1"/>
      </items>
    </tabular>
  </data>
  <extLst>
    <x:ext xmlns:x15="http://schemas.microsoft.com/office/spreadsheetml/2010/11/main" uri="{470722E0-AACD-4C17-9CDC-17EF765DBC7E}">
      <x15:slicerCacheHideItemsWithNoData/>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Monat_in_Buchstaben" xr10:uid="{114798B9-457B-4608-815B-4E9026B667AD}" sourceName="Monat in Buchstaben">
  <pivotTables>
    <pivotTable tabId="3" name="pvAggregiert"/>
    <pivotTable tabId="3" name="pvMWMaxMin"/>
    <pivotTable tabId="3" name="pvAnzahl"/>
    <pivotTable tabId="3" name="pvBetrag"/>
  </pivotTables>
  <data>
    <tabular pivotCacheId="2077523126">
      <items count="14">
        <i x="0" s="1"/>
        <i x="5" s="1" nd="1"/>
        <i x="12" s="1" nd="1"/>
        <i x="6" s="1" nd="1"/>
        <i x="7" s="1" nd="1"/>
        <i x="11" s="1" nd="1"/>
        <i x="9" s="1" nd="1"/>
        <i x="10" s="1" nd="1"/>
        <i x="4" s="1" nd="1"/>
        <i x="13" s="1" nd="1"/>
        <i x="8" s="1" nd="1"/>
        <i x="3" s="1" nd="1"/>
        <i x="1" s="1" nd="1"/>
        <i x="2"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rt" xr10:uid="{00A7EE84-7D13-49C0-B10D-8DE26748D034}" cache="Datenschnitt_Art" caption="Art" lockedPosition="1" rowHeight="241300"/>
  <slicer name="Kunde Name" xr10:uid="{06C5405C-493E-46A6-8AE7-E49EC30EB32F}" cache="Datenschnitt_Kunde_Name" caption="Name Kunde/Empfänger" columnCount="4" lockedPosition="1" rowHeight="241300"/>
  <slicer name="KDNR" xr10:uid="{E86C596D-398E-43F4-B2DA-9EF1764B6D17}" cache="Datenschnitt_KDNR" caption="Kundennummer" lockedPosition="1" rowHeight="241300"/>
  <slicer name="Zahlung offen" xr10:uid="{02CBB0CA-672C-4767-B64E-F663A6A3690D}" cache="Datenschnitt_Zahlung_offen" caption="Zahlung offen      " lockedPosition="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rt 1" xr10:uid="{486D39A1-7D66-473C-9316-7D4B93889053}" cache="Datenschnitt_Art1" caption="Art" lockedPosition="1" rowHeight="241300"/>
  <slicer name="Jahr" xr10:uid="{900C8E7C-7575-4D73-90F4-B675EB7E2551}" cache="Datenschnitt_Jahr" caption="Jahr" columnCount="2" lockedPosition="1" rowHeight="241300"/>
  <slicer name="Monat in Buchstaben" xr10:uid="{4B5653FD-4DCA-4893-BC00-085266706AA1}" cache="Datenschnitt_Monat_in_Buchstaben" caption="Monat" columnCount="3" lockedPosition="1" rowHeight="241300"/>
  <slicer name="Quartal" xr10:uid="{7A81234D-963F-4278-A5B5-0D4E01A82411}" cache="Datenschnitt_Quartal" caption="Quartal" lockedPosition="1"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chnungsart/-Nr." xr10:uid="{037491AA-2E2C-49B2-81A2-33415141319C}" cache="Datenschnitt_Rechnungsart__Nr." caption="Rechnungsart/-Nr." columnCount="3" lockedPosition="1" rowHeight="241300"/>
  <slicer name="Kundennummer" xr10:uid="{10732E61-8C83-4D68-83B8-FC9C28D49BCE}" cache="Datenschnitt_Kundennummer" caption="Kundennummer" lockedPosition="1" rowHeight="241300"/>
  <slicer name="Name Kunde/Empfänger" xr10:uid="{650CBCD0-5AEB-4596-83BC-49488F5DF3D0}" cache="Datenschnitt_Name_Kunde_Empfänger" caption="Name Kunde/Empfänger" lockedPosition="1" rowHeight="241300"/>
  <slicer name="Jahr 1" xr10:uid="{886B28CD-ED72-45DA-88C3-D6AFC437C849}" cache="Datenschnitt_Jahr1" caption="Jahr" columnCount="2" lockedPosition="1" rowHeight="241300"/>
  <slicer name="Monat in Buchstaben 1" xr10:uid="{D9114ED9-D426-420E-B42A-69AE3D9F34C3}" cache="Datenschnitt_Monat_in_Buchstaben1" caption="Monat" columnCount="2" lockedPosition="1" rowHeight="241300"/>
  <slicer name="Quartal 1" xr10:uid="{6D1E639E-18E6-4E82-AADE-326949ED8898}" cache="Datenschnitt_Quartal1" caption="Quartal" lockedPosition="1"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chnungsart/-Nr. 1" xr10:uid="{0F816443-CAC3-4582-A8E5-8BAC9BC9D4AE}" cache="Datenschnitt_Rechnungsart__Nr.1" caption="Rechnungsart/-Nr." columnCount="3" lockedPosition="1" rowHeight="241300"/>
  <slicer name="Kundennummer 1" xr10:uid="{C0FD7B9B-AA65-4C19-9BCF-B58D2B0E96DF}" cache="Datenschnitt_Kundennummer1" caption="Kundennummer" lockedPosition="1" rowHeight="241300"/>
  <slicer name="Name Kunde/Empfänger 1" xr10:uid="{4A5D9DB0-75CA-4472-846B-67261431F120}" cache="Datenschnitt_Name_Kunde_Empfänger1" caption="Name Kunde/Empfänger" lockedPosition="1" rowHeight="241300"/>
  <slicer name="Jahr 2" xr10:uid="{441A1C60-A2DC-4FCD-BAE9-696E64FB04EF}" cache="Datenschnitt_Jahr2" caption="Jahr" columnCount="2" lockedPosition="1" rowHeight="241300"/>
  <slicer name="Monat in Buchstaben 2" xr10:uid="{5EA53E48-025B-4B40-8CBA-4C1ED37474A1}" cache="Datenschnitt_Monat_in_Buchstaben2" caption="Monat" columnCount="2" lockedPosition="1" rowHeight="241300"/>
  <slicer name="Quartal 2" xr10:uid="{76D66F71-4229-4EEF-96D9-3BF52296941C}" cache="Datenschnitt_Quartal2" caption="Quartal"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7DAC63-4BA2-43D6-A781-E5987F46FB1A}" name="tblErfassung" displayName="tblErfassung" ref="B10:P12" totalsRowShown="0">
  <autoFilter ref="B10:P12" xr:uid="{CE7DAC63-4BA2-43D6-A781-E5987F46FB1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sortState xmlns:xlrd2="http://schemas.microsoft.com/office/spreadsheetml/2017/richdata2" ref="B11:P12">
    <sortCondition ref="B10:B12"/>
  </sortState>
  <tableColumns count="15">
    <tableColumn id="1" xr3:uid="{A9154CF8-C446-4101-BB4A-8847A3F1B18F}" name="Rechnungsdatum " dataDxfId="23"/>
    <tableColumn id="2" xr3:uid="{F757510E-E8C8-4E95-BE1B-81CC13BB42BD}" name="Art"/>
    <tableColumn id="3" xr3:uid="{43BAD52C-EC9F-4BBA-BF41-37FA9C0F264E}" name="Betrag" dataDxfId="22" dataCellStyle="Währung"/>
    <tableColumn id="4" xr3:uid="{2D6B76A9-7B12-45DD-9BF9-1D10D0FF9F77}" name="Rechnungsart/-Nr."/>
    <tableColumn id="5" xr3:uid="{297F9712-3EA9-4193-9B0B-F217F9A51B4A}" name="Name Kunde/Empfänger" dataDxfId="21"/>
    <tableColumn id="7" xr3:uid="{2F994C1B-6F63-4944-99FD-F3C8CE34D2CD}" name="Kundennummer"/>
    <tableColumn id="6" xr3:uid="{92D7411F-9000-46DD-9C34-25D5F2E24FC1}" name="Zahlung offen      " dataDxfId="20"/>
    <tableColumn id="8" xr3:uid="{71CBE0BD-1370-40B4-847E-B9EDA3A1EB68}" name="Hilfsspalte Ausgaben" dataDxfId="19" dataCellStyle="Währung">
      <calculatedColumnFormula>IF(tblErfassung[[#This Row],[Art]]="Einnahme",tblErfassung[[#This Row],[Betrag]],tblErfassung[[#This Row],[Betrag]]*-1)</calculatedColumnFormula>
    </tableColumn>
    <tableColumn id="9" xr3:uid="{F9842518-7134-4494-B12B-C4935CD294AF}" name="Jahr" dataDxfId="18">
      <calculatedColumnFormula>YEAR(tblErfassung[[#This Row],[Rechnungsdatum ]])*1</calculatedColumnFormula>
    </tableColumn>
    <tableColumn id="10" xr3:uid="{9EB897BF-85AE-4DE0-B928-AA3C4DC02FC5}" name="Monat in Zahlen" dataDxfId="17">
      <calculatedColumnFormula>MONTH(tblErfassung[[#This Row],[Rechnungsdatum ]])*1</calculatedColumnFormula>
    </tableColumn>
    <tableColumn id="11" xr3:uid="{0C239F5E-6238-424A-B107-D1C157EBBCAB}" name="Monat in Buchstaben" dataDxfId="16">
      <calculatedColumnFormula>IF(tblErfassung[[#This Row],[Monat in Zahlen]]=1,"Jan",IF(tblErfassung[[#This Row],[Monat in Zahlen]]=2,"Feb",IF(tblErfassung[[#This Row],[Monat in Zahlen]]=3,"Mrz",IF(tblErfassung[[#This Row],[Monat in Zahlen]]=4,"Apr",IF(tblErfassung[[#This Row],[Monat in Zahlen]]=5,"Mai",IF(tblErfassung[[#This Row],[Monat in Zahlen]]=6,"Jun",IF(tblErfassung[[#This Row],[Monat in Zahlen]]=7,"Jul",IF(tblErfassung[[#This Row],[Monat in Zahlen]]=8,"Aug",IF(tblErfassung[[#This Row],[Monat in Zahlen]]=9,"Sep",IF(tblErfassung[[#This Row],[Monat in Zahlen]]=10,"Okt",IF(tblErfassung[[#This Row],[Monat in Zahlen]]=11,"Nov",IF(tblErfassung[[#This Row],[Monat in Zahlen]]=12,"Dez",""))))))))))))</calculatedColumnFormula>
    </tableColumn>
    <tableColumn id="12" xr3:uid="{131C12D1-3768-4B15-B92A-8D459A3854BB}" name="Quartal" dataDxfId="15">
      <calculatedColumnFormula>IF(tblErfassung[[#This Row],[Monat in Zahlen]]&lt;4,"1. Quartal",IF(tblErfassung[[#This Row],[Monat in Zahlen]]&lt;7,"2. Quartal",IF(tblErfassung[[#This Row],[Monat in Zahlen]]&lt;10,"3. Quartal","4. Quartal")))</calculatedColumnFormula>
    </tableColumn>
    <tableColumn id="13" xr3:uid="{4509CCB2-52F5-465C-A125-492C7F52960D}" name="Tag" dataDxfId="14">
      <calculatedColumnFormula>DAY(tblErfassung[[#This Row],[Rechnungsdatum ]])*1</calculatedColumnFormula>
    </tableColumn>
    <tableColumn id="14" xr3:uid="{7144F861-5EEB-4053-BBFA-FAA9A5E3EE8F}" name="Prüf-" dataDxfId="13">
      <calculatedColumnFormula>IF(OR(tblErfassung[[#This Row],[Hilfsspalte Ausgaben]]="",tblErfassung[[#This Row],[Jahr]]="",tblErfassung[[#This Row],[Monat in Zahlen]]="",tblErfassung[[#This Row],[Monat in Buchstaben]]="",tblErfassung[[#This Row],[Quartal]]="",tblErfassung[[#This Row],[Tag]]=""),2,IF(OR(tblErfassung[[#This Row],[Jahr]]=1900,tblErfassung[[#This Row],[Art]]=""),1,0))</calculatedColumnFormula>
    </tableColumn>
    <tableColumn id="15" xr3:uid="{DA9F3523-B992-43A7-8525-0C22366A86D6}" name="Hinweis" dataDxfId="12">
      <calculatedColumnFormula>IF(tblErfassung[[#This Row],[Prüf-]]=1,"Eingabe fehlerhaft bzw. unvollständig",IF(tblErfassung[[#This Row],[Prüf-]]=2,"Formelfehler","i.O."))</calculatedColumnFormula>
    </tableColumn>
  </tableColumns>
  <tableStyleInfo name="TableStyleMedium9"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microsoft.com/office/2007/relationships/slicer" Target="../slicers/slicer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ivotTable" Target="../pivotTables/pivotTable3.xml"/><Relationship Id="rId7" Type="http://schemas.openxmlformats.org/officeDocument/2006/relationships/vmlDrawing" Target="../drawings/vmlDrawing2.v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 Id="rId9" Type="http://schemas.microsoft.com/office/2007/relationships/slicer" Target="../slicers/slicer2.xml"/></Relationships>
</file>

<file path=xl/worksheets/_rels/sheet3.xml.rels><?xml version="1.0" encoding="UTF-8" standalone="yes"?>
<Relationships xmlns="http://schemas.openxmlformats.org/package/2006/relationships"><Relationship Id="rId8" Type="http://schemas.microsoft.com/office/2007/relationships/slicer" Target="../slicers/slicer3.xml"/><Relationship Id="rId3" Type="http://schemas.openxmlformats.org/officeDocument/2006/relationships/pivotTable" Target="../pivotTables/pivotTable7.xml"/><Relationship Id="rId7" Type="http://schemas.openxmlformats.org/officeDocument/2006/relationships/ctrlProp" Target="../ctrlProps/ctrlProp2.xml"/><Relationship Id="rId2" Type="http://schemas.openxmlformats.org/officeDocument/2006/relationships/pivotTable" Target="../pivotTables/pivotTable6.xml"/><Relationship Id="rId1" Type="http://schemas.openxmlformats.org/officeDocument/2006/relationships/pivotTable" Target="../pivotTables/pivotTable5.xm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microsoft.com/office/2007/relationships/slicer" Target="../slicers/slicer4.xml"/><Relationship Id="rId3" Type="http://schemas.openxmlformats.org/officeDocument/2006/relationships/pivotTable" Target="../pivotTables/pivotTable10.xml"/><Relationship Id="rId7" Type="http://schemas.openxmlformats.org/officeDocument/2006/relationships/ctrlProp" Target="../ctrlProps/ctrlProp3.xml"/><Relationship Id="rId2" Type="http://schemas.openxmlformats.org/officeDocument/2006/relationships/pivotTable" Target="../pivotTables/pivotTable9.xml"/><Relationship Id="rId1" Type="http://schemas.openxmlformats.org/officeDocument/2006/relationships/pivotTable" Target="../pivotTables/pivotTable8.xm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BE2D2-E3FF-40C7-BAA4-1C8CB022C4E9}">
  <sheetPr codeName="Tabelle2">
    <tabColor theme="9" tint="0.79998168889431442"/>
    <pageSetUpPr fitToPage="1"/>
  </sheetPr>
  <dimension ref="B1:P12"/>
  <sheetViews>
    <sheetView showGridLines="0" tabSelected="1" workbookViewId="0">
      <pane xSplit="1" ySplit="10" topLeftCell="B11" activePane="bottomRight" state="frozen"/>
      <selection pane="topRight" activeCell="B1" sqref="B1"/>
      <selection pane="bottomLeft" activeCell="A11" sqref="A11"/>
      <selection pane="bottomRight" activeCell="B12" sqref="B12"/>
    </sheetView>
  </sheetViews>
  <sheetFormatPr baseColWidth="10" defaultColWidth="4.140625" defaultRowHeight="15" x14ac:dyDescent="0.25"/>
  <cols>
    <col min="1" max="1" width="3.85546875" customWidth="1"/>
    <col min="2" max="2" width="17.7109375" customWidth="1"/>
    <col min="3" max="3" width="11.42578125" customWidth="1"/>
    <col min="4" max="4" width="12" bestFit="1" customWidth="1"/>
    <col min="5" max="5" width="50.85546875" customWidth="1"/>
    <col min="6" max="6" width="23.140625" bestFit="1" customWidth="1"/>
    <col min="7" max="8" width="16.7109375" customWidth="1"/>
    <col min="9" max="9" width="19.7109375" hidden="1" customWidth="1"/>
    <col min="10" max="11" width="15.85546875" hidden="1" customWidth="1"/>
    <col min="12" max="12" width="19.85546875" hidden="1" customWidth="1"/>
    <col min="13" max="14" width="15.85546875" hidden="1" customWidth="1"/>
    <col min="15" max="15" width="5.5703125" customWidth="1"/>
    <col min="16" max="16" width="35" bestFit="1" customWidth="1"/>
  </cols>
  <sheetData>
    <row r="1" spans="2:16" ht="18.75" x14ac:dyDescent="0.3">
      <c r="B1" s="13" t="s">
        <v>18</v>
      </c>
      <c r="C1" s="14"/>
      <c r="D1" s="14"/>
      <c r="E1" s="14"/>
      <c r="O1" s="15" t="s">
        <v>5</v>
      </c>
      <c r="P1" s="16">
        <f>SUBTOTAL(9,$D:$D)</f>
        <v>130</v>
      </c>
    </row>
    <row r="2" spans="2:16" ht="21.75" customHeight="1" x14ac:dyDescent="0.3">
      <c r="B2" s="18"/>
      <c r="C2" s="14"/>
      <c r="D2" s="14"/>
      <c r="E2" s="14"/>
      <c r="F2" s="14"/>
      <c r="G2" s="14"/>
      <c r="H2" s="17"/>
    </row>
    <row r="3" spans="2:16" x14ac:dyDescent="0.25">
      <c r="B3" s="2"/>
      <c r="H3" s="8"/>
    </row>
    <row r="4" spans="2:16" x14ac:dyDescent="0.25">
      <c r="B4" s="2"/>
      <c r="H4" s="8"/>
    </row>
    <row r="5" spans="2:16" x14ac:dyDescent="0.25">
      <c r="B5" s="2"/>
      <c r="H5" s="8"/>
    </row>
    <row r="6" spans="2:16" x14ac:dyDescent="0.25">
      <c r="C6" s="3"/>
    </row>
    <row r="7" spans="2:16" x14ac:dyDescent="0.25">
      <c r="C7" s="3"/>
    </row>
    <row r="8" spans="2:16" x14ac:dyDescent="0.25">
      <c r="C8" s="3"/>
    </row>
    <row r="9" spans="2:16" x14ac:dyDescent="0.25">
      <c r="C9" s="3"/>
    </row>
    <row r="10" spans="2:16" x14ac:dyDescent="0.25">
      <c r="B10" s="1" t="s">
        <v>0</v>
      </c>
      <c r="C10" t="s">
        <v>1</v>
      </c>
      <c r="D10" s="25" t="s">
        <v>2</v>
      </c>
      <c r="E10" t="s">
        <v>23</v>
      </c>
      <c r="F10" t="s">
        <v>25</v>
      </c>
      <c r="G10" t="s">
        <v>24</v>
      </c>
      <c r="H10" s="7" t="s">
        <v>46</v>
      </c>
      <c r="I10" s="26" t="s">
        <v>16</v>
      </c>
      <c r="J10" s="22" t="s">
        <v>43</v>
      </c>
      <c r="K10" s="23" t="s">
        <v>39</v>
      </c>
      <c r="L10" s="23" t="s">
        <v>40</v>
      </c>
      <c r="M10" s="23" t="s">
        <v>41</v>
      </c>
      <c r="N10" s="23" t="s">
        <v>42</v>
      </c>
      <c r="O10" s="24" t="s">
        <v>45</v>
      </c>
      <c r="P10" t="s">
        <v>44</v>
      </c>
    </row>
    <row r="11" spans="2:16" x14ac:dyDescent="0.25">
      <c r="B11" s="1">
        <v>44562</v>
      </c>
      <c r="C11" t="s">
        <v>3</v>
      </c>
      <c r="D11" s="27">
        <v>-20</v>
      </c>
      <c r="E11">
        <v>4711</v>
      </c>
      <c r="F11" s="3" t="s">
        <v>47</v>
      </c>
      <c r="G11">
        <v>4711</v>
      </c>
      <c r="H11" s="7"/>
      <c r="I11" s="28">
        <f>IF(tblErfassung[[#This Row],[Art]]="Einnahme",tblErfassung[[#This Row],[Betrag]],tblErfassung[[#This Row],[Betrag]]*-1)</f>
        <v>20</v>
      </c>
      <c r="J11" s="21">
        <f>YEAR(tblErfassung[[#This Row],[Rechnungsdatum ]])*1</f>
        <v>2022</v>
      </c>
      <c r="K11" s="21">
        <f>MONTH(tblErfassung[[#This Row],[Rechnungsdatum ]])*1</f>
        <v>1</v>
      </c>
      <c r="L11" s="21" t="str">
        <f>IF(tblErfassung[[#This Row],[Monat in Zahlen]]=1,"Jan",IF(tblErfassung[[#This Row],[Monat in Zahlen]]=2,"Feb",IF(tblErfassung[[#This Row],[Monat in Zahlen]]=3,"Mrz",IF(tblErfassung[[#This Row],[Monat in Zahlen]]=4,"Apr",IF(tblErfassung[[#This Row],[Monat in Zahlen]]=5,"Mai",IF(tblErfassung[[#This Row],[Monat in Zahlen]]=6,"Jun",IF(tblErfassung[[#This Row],[Monat in Zahlen]]=7,"Jul",IF(tblErfassung[[#This Row],[Monat in Zahlen]]=8,"Aug",IF(tblErfassung[[#This Row],[Monat in Zahlen]]=9,"Sep",IF(tblErfassung[[#This Row],[Monat in Zahlen]]=10,"Okt",IF(tblErfassung[[#This Row],[Monat in Zahlen]]=11,"Nov",IF(tblErfassung[[#This Row],[Monat in Zahlen]]=12,"Dez",""))))))))))))</f>
        <v>Jan</v>
      </c>
      <c r="M11" s="21" t="str">
        <f>IF(tblErfassung[[#This Row],[Monat in Zahlen]]&lt;4,"1. Quartal",IF(tblErfassung[[#This Row],[Monat in Zahlen]]&lt;7,"2. Quartal",IF(tblErfassung[[#This Row],[Monat in Zahlen]]&lt;10,"3. Quartal","4. Quartal")))</f>
        <v>1. Quartal</v>
      </c>
      <c r="N11" s="21">
        <f>DAY(tblErfassung[[#This Row],[Rechnungsdatum ]])*1</f>
        <v>1</v>
      </c>
      <c r="O11" s="19">
        <f>IF(OR(tblErfassung[[#This Row],[Hilfsspalte Ausgaben]]="",tblErfassung[[#This Row],[Jahr]]="",tblErfassung[[#This Row],[Monat in Zahlen]]="",tblErfassung[[#This Row],[Monat in Buchstaben]]="",tblErfassung[[#This Row],[Quartal]]="",tblErfassung[[#This Row],[Tag]]=""),2,IF(OR(tblErfassung[[#This Row],[Jahr]]=1900,tblErfassung[[#This Row],[Art]]=""),1,0))</f>
        <v>0</v>
      </c>
      <c r="P11" s="20" t="str">
        <f>IF(tblErfassung[[#This Row],[Prüf-]]=1,"Eingabe fehlerhaft bzw. unvollständig",IF(tblErfassung[[#This Row],[Prüf-]]=2,"Formelfehler","i.O."))</f>
        <v>i.O.</v>
      </c>
    </row>
    <row r="12" spans="2:16" x14ac:dyDescent="0.25">
      <c r="B12" s="1">
        <v>45658</v>
      </c>
      <c r="C12" t="s">
        <v>17</v>
      </c>
      <c r="D12" s="25">
        <v>150</v>
      </c>
      <c r="E12">
        <v>4711</v>
      </c>
      <c r="F12" t="s">
        <v>48</v>
      </c>
      <c r="G12">
        <v>4711</v>
      </c>
      <c r="H12" s="7" t="s">
        <v>38</v>
      </c>
      <c r="I12" s="26">
        <f>IF(tblErfassung[[#This Row],[Art]]="Einnahme",tblErfassung[[#This Row],[Betrag]],tblErfassung[[#This Row],[Betrag]]*-1)</f>
        <v>150</v>
      </c>
      <c r="J12" s="22">
        <f>YEAR(tblErfassung[[#This Row],[Rechnungsdatum ]])*1</f>
        <v>2025</v>
      </c>
      <c r="K12" s="23">
        <f>MONTH(tblErfassung[[#This Row],[Rechnungsdatum ]])*1</f>
        <v>1</v>
      </c>
      <c r="L12" s="23" t="str">
        <f>IF(tblErfassung[[#This Row],[Monat in Zahlen]]=1,"Jan",IF(tblErfassung[[#This Row],[Monat in Zahlen]]=2,"Feb",IF(tblErfassung[[#This Row],[Monat in Zahlen]]=3,"Mrz",IF(tblErfassung[[#This Row],[Monat in Zahlen]]=4,"Apr",IF(tblErfassung[[#This Row],[Monat in Zahlen]]=5,"Mai",IF(tblErfassung[[#This Row],[Monat in Zahlen]]=6,"Jun",IF(tblErfassung[[#This Row],[Monat in Zahlen]]=7,"Jul",IF(tblErfassung[[#This Row],[Monat in Zahlen]]=8,"Aug",IF(tblErfassung[[#This Row],[Monat in Zahlen]]=9,"Sep",IF(tblErfassung[[#This Row],[Monat in Zahlen]]=10,"Okt",IF(tblErfassung[[#This Row],[Monat in Zahlen]]=11,"Nov",IF(tblErfassung[[#This Row],[Monat in Zahlen]]=12,"Dez",""))))))))))))</f>
        <v>Jan</v>
      </c>
      <c r="M12" s="23" t="str">
        <f>IF(tblErfassung[[#This Row],[Monat in Zahlen]]&lt;4,"1. Quartal",IF(tblErfassung[[#This Row],[Monat in Zahlen]]&lt;7,"2. Quartal",IF(tblErfassung[[#This Row],[Monat in Zahlen]]&lt;10,"3. Quartal","4. Quartal")))</f>
        <v>1. Quartal</v>
      </c>
      <c r="N12" s="23">
        <f>DAY(tblErfassung[[#This Row],[Rechnungsdatum ]])*1</f>
        <v>1</v>
      </c>
      <c r="O12" s="24">
        <f>IF(OR(tblErfassung[[#This Row],[Hilfsspalte Ausgaben]]="",tblErfassung[[#This Row],[Jahr]]="",tblErfassung[[#This Row],[Monat in Zahlen]]="",tblErfassung[[#This Row],[Monat in Buchstaben]]="",tblErfassung[[#This Row],[Quartal]]="",tblErfassung[[#This Row],[Tag]]=""),2,IF(OR(tblErfassung[[#This Row],[Jahr]]=1900,tblErfassung[[#This Row],[Art]]=""),1,0))</f>
        <v>0</v>
      </c>
      <c r="P12" t="str">
        <f>IF(tblErfassung[[#This Row],[Prüf-]]=1,"Eingabe fehlerhaft bzw. unvollständig",IF(tblErfassung[[#This Row],[Prüf-]]=2,"Formelfehler","i.O."))</f>
        <v>i.O.</v>
      </c>
    </row>
  </sheetData>
  <conditionalFormatting sqref="P1 H1:H1048576">
    <cfRule type="cellIs" dxfId="25" priority="73" operator="equal">
      <formula>"x"</formula>
    </cfRule>
  </conditionalFormatting>
  <conditionalFormatting sqref="B11:C12">
    <cfRule type="cellIs" dxfId="24" priority="71" operator="equal">
      <formula>0</formula>
    </cfRule>
  </conditionalFormatting>
  <conditionalFormatting sqref="O1:O1048576">
    <cfRule type="iconSet" priority="86">
      <iconSet iconSet="3Symbols2" reverse="1">
        <cfvo type="percent" val="0"/>
        <cfvo type="num" val="0" gte="0"/>
        <cfvo type="num" val="0" gte="0"/>
      </iconSet>
    </cfRule>
  </conditionalFormatting>
  <pageMargins left="0.70866141732283472" right="0.70866141732283472" top="0.78740157480314965" bottom="0.78740157480314965" header="0.31496062992125984" footer="0.31496062992125984"/>
  <pageSetup paperSize="9" scale="61" fitToHeight="0" orientation="portrait" r:id="rId1"/>
  <drawing r:id="rId2"/>
  <legacyDrawing r:id="rId3"/>
  <controls>
    <mc:AlternateContent xmlns:mc="http://schemas.openxmlformats.org/markup-compatibility/2006">
      <mc:Choice Requires="x14">
        <control shapeId="3076" r:id="rId4" name="cbLöschen">
          <controlPr defaultSize="0" autoLine="0" r:id="rId5">
            <anchor moveWithCells="1">
              <from>
                <xdr:col>1</xdr:col>
                <xdr:colOff>9525</xdr:colOff>
                <xdr:row>4</xdr:row>
                <xdr:rowOff>95250</xdr:rowOff>
              </from>
              <to>
                <xdr:col>2</xdr:col>
                <xdr:colOff>361950</xdr:colOff>
                <xdr:row>6</xdr:row>
                <xdr:rowOff>171450</xdr:rowOff>
              </to>
            </anchor>
          </controlPr>
        </control>
      </mc:Choice>
      <mc:Fallback>
        <control shapeId="3076" r:id="rId4" name="cbLöschen"/>
      </mc:Fallback>
    </mc:AlternateContent>
    <mc:AlternateContent xmlns:mc="http://schemas.openxmlformats.org/markup-compatibility/2006">
      <mc:Choice Requires="x14">
        <control shapeId="3075" r:id="rId6" name="cbNeu">
          <controlPr defaultSize="0" autoLine="0" r:id="rId7">
            <anchor moveWithCells="1">
              <from>
                <xdr:col>1</xdr:col>
                <xdr:colOff>9525</xdr:colOff>
                <xdr:row>1</xdr:row>
                <xdr:rowOff>171450</xdr:rowOff>
              </from>
              <to>
                <xdr:col>2</xdr:col>
                <xdr:colOff>361950</xdr:colOff>
                <xdr:row>3</xdr:row>
                <xdr:rowOff>161925</xdr:rowOff>
              </to>
            </anchor>
          </controlPr>
        </control>
      </mc:Choice>
      <mc:Fallback>
        <control shapeId="3075" r:id="rId6" name="cbNeu"/>
      </mc:Fallback>
    </mc:AlternateContent>
  </controls>
  <tableParts count="1">
    <tablePart r:id="rId8"/>
  </tableParts>
  <extLst>
    <ext xmlns:x14="http://schemas.microsoft.com/office/spreadsheetml/2009/9/main" uri="{CCE6A557-97BC-4b89-ADB6-D9C93CAAB3DF}">
      <x14:dataValidations xmlns:xm="http://schemas.microsoft.com/office/excel/2006/main" count="1">
        <x14:dataValidation type="list" allowBlank="1" showInputMessage="1" showErrorMessage="1" xr:uid="{2F97E348-0287-4F84-8897-85F943A4162F}">
          <x14:formula1>
            <xm:f>Hilfstabelle!$A$1:$A$2</xm:f>
          </x14:formula1>
          <xm:sqref>C11:C12</xm:sqref>
        </x14:dataValidation>
      </x14:dataValidations>
    </ext>
    <ext xmlns:x15="http://schemas.microsoft.com/office/spreadsheetml/2010/11/main" uri="{3A4CF648-6AED-40f4-86FF-DC5316D8AED3}">
      <x14:slicerList xmlns:x14="http://schemas.microsoft.com/office/spreadsheetml/2009/9/main">
        <x14:slicer r:id="rId9"/>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F70A7-1C6F-4181-916B-019B6C15DA0F}">
  <sheetPr codeName="Tabelle1">
    <tabColor theme="4" tint="0.79998168889431442"/>
    <pageSetUpPr fitToPage="1"/>
  </sheetPr>
  <dimension ref="A3:AL43"/>
  <sheetViews>
    <sheetView showGridLines="0" showRowColHeaders="0" zoomScale="80" zoomScaleNormal="80" workbookViewId="0">
      <selection activeCell="C37" sqref="C37"/>
    </sheetView>
  </sheetViews>
  <sheetFormatPr baseColWidth="10" defaultColWidth="0" defaultRowHeight="15" x14ac:dyDescent="0.25"/>
  <cols>
    <col min="1" max="1" width="15" customWidth="1"/>
    <col min="2" max="2" width="15.7109375" bestFit="1" customWidth="1"/>
    <col min="3" max="3" width="7.140625" bestFit="1" customWidth="1"/>
    <col min="4" max="4" width="11.5703125" bestFit="1" customWidth="1"/>
    <col min="5" max="5" width="18" bestFit="1" customWidth="1"/>
    <col min="6" max="6" width="19.85546875" bestFit="1" customWidth="1"/>
    <col min="7" max="7" width="15.140625" bestFit="1" customWidth="1"/>
    <col min="8" max="8" width="19.85546875" bestFit="1" customWidth="1"/>
    <col min="9" max="9" width="15.140625" bestFit="1" customWidth="1"/>
    <col min="10" max="10" width="19.85546875" bestFit="1" customWidth="1"/>
    <col min="11" max="11" width="7.140625" bestFit="1" customWidth="1"/>
    <col min="12" max="12" width="11.5703125" bestFit="1" customWidth="1"/>
    <col min="13" max="13" width="7.140625" bestFit="1" customWidth="1"/>
    <col min="14" max="14" width="11.5703125" bestFit="1" customWidth="1"/>
    <col min="15" max="15" width="7.140625" bestFit="1" customWidth="1"/>
    <col min="16" max="16" width="11.5703125" bestFit="1" customWidth="1"/>
    <col min="17" max="17" width="7.140625" bestFit="1" customWidth="1"/>
    <col min="18" max="18" width="11.5703125" bestFit="1" customWidth="1"/>
    <col min="19" max="19" width="7.140625" bestFit="1" customWidth="1"/>
    <col min="20" max="20" width="11.5703125" bestFit="1" customWidth="1"/>
    <col min="21" max="21" width="7.140625" bestFit="1" customWidth="1"/>
    <col min="22" max="22" width="11.5703125" bestFit="1" customWidth="1"/>
    <col min="23" max="23" width="7.140625" bestFit="1" customWidth="1"/>
    <col min="24" max="24" width="11.5703125" bestFit="1" customWidth="1"/>
    <col min="25" max="25" width="7.140625" bestFit="1" customWidth="1"/>
    <col min="26" max="26" width="11.5703125" bestFit="1" customWidth="1"/>
    <col min="27" max="27" width="15.140625" bestFit="1" customWidth="1"/>
    <col min="28" max="28" width="19.85546875" bestFit="1" customWidth="1"/>
    <col min="29" max="30" width="15" customWidth="1"/>
    <col min="31" max="16384" width="15" hidden="1"/>
  </cols>
  <sheetData>
    <row r="3" spans="35:38" x14ac:dyDescent="0.25">
      <c r="AI3" s="11" t="s">
        <v>7</v>
      </c>
      <c r="AJ3" t="s">
        <v>13</v>
      </c>
      <c r="AK3" t="s">
        <v>15</v>
      </c>
      <c r="AL3" t="s">
        <v>14</v>
      </c>
    </row>
    <row r="4" spans="35:38" x14ac:dyDescent="0.25">
      <c r="AI4" s="3" t="s">
        <v>17</v>
      </c>
      <c r="AJ4" s="5">
        <v>150</v>
      </c>
      <c r="AK4" s="5">
        <v>150</v>
      </c>
      <c r="AL4" s="5">
        <v>150</v>
      </c>
    </row>
    <row r="5" spans="35:38" x14ac:dyDescent="0.25">
      <c r="AI5" s="3" t="s">
        <v>3</v>
      </c>
      <c r="AJ5" s="5">
        <v>20</v>
      </c>
      <c r="AK5" s="5">
        <v>20</v>
      </c>
      <c r="AL5" s="5">
        <v>20</v>
      </c>
    </row>
    <row r="6" spans="35:38" x14ac:dyDescent="0.25">
      <c r="AI6" s="3" t="s">
        <v>4</v>
      </c>
      <c r="AJ6" s="5">
        <v>85</v>
      </c>
      <c r="AK6" s="5">
        <v>150</v>
      </c>
      <c r="AL6" s="5">
        <v>20</v>
      </c>
    </row>
    <row r="9" spans="35:38" x14ac:dyDescent="0.25">
      <c r="AI9" s="11" t="s">
        <v>7</v>
      </c>
      <c r="AJ9" t="s">
        <v>11</v>
      </c>
    </row>
    <row r="10" spans="35:38" x14ac:dyDescent="0.25">
      <c r="AI10" s="3" t="s">
        <v>17</v>
      </c>
      <c r="AJ10" s="10">
        <v>1</v>
      </c>
    </row>
    <row r="11" spans="35:38" x14ac:dyDescent="0.25">
      <c r="AI11" s="3" t="s">
        <v>3</v>
      </c>
      <c r="AJ11" s="10">
        <v>1</v>
      </c>
    </row>
    <row r="12" spans="35:38" x14ac:dyDescent="0.25">
      <c r="AI12" s="3" t="s">
        <v>4</v>
      </c>
      <c r="AJ12" s="10">
        <v>2</v>
      </c>
    </row>
    <row r="15" spans="35:38" x14ac:dyDescent="0.25">
      <c r="AI15" s="11" t="s">
        <v>7</v>
      </c>
      <c r="AJ15" t="s">
        <v>8</v>
      </c>
    </row>
    <row r="16" spans="35:38" x14ac:dyDescent="0.25">
      <c r="AI16" s="3" t="s">
        <v>17</v>
      </c>
      <c r="AJ16" s="5">
        <v>150</v>
      </c>
    </row>
    <row r="17" spans="2:36" ht="15.75" x14ac:dyDescent="0.25">
      <c r="B17" s="9"/>
      <c r="K17" s="9"/>
      <c r="AI17" s="3" t="s">
        <v>3</v>
      </c>
      <c r="AJ17" s="5">
        <v>-20</v>
      </c>
    </row>
    <row r="18" spans="2:36" x14ac:dyDescent="0.25">
      <c r="AI18" s="3" t="s">
        <v>4</v>
      </c>
      <c r="AJ18" s="5">
        <v>130</v>
      </c>
    </row>
    <row r="35" spans="2:6" ht="15.75" x14ac:dyDescent="0.25">
      <c r="B35" s="9"/>
    </row>
    <row r="37" spans="2:6" x14ac:dyDescent="0.25">
      <c r="C37" t="s">
        <v>36</v>
      </c>
      <c r="E37" t="s">
        <v>12</v>
      </c>
      <c r="F37" t="s">
        <v>10</v>
      </c>
    </row>
    <row r="38" spans="2:6" x14ac:dyDescent="0.25">
      <c r="C38" t="s">
        <v>6</v>
      </c>
      <c r="D38" t="s">
        <v>9</v>
      </c>
    </row>
    <row r="39" spans="2:6" x14ac:dyDescent="0.25">
      <c r="B39" s="3">
        <v>2022</v>
      </c>
      <c r="C39" s="10">
        <v>1</v>
      </c>
      <c r="D39" s="5">
        <v>-20</v>
      </c>
      <c r="E39" s="10">
        <v>1</v>
      </c>
      <c r="F39" s="5">
        <v>-20</v>
      </c>
    </row>
    <row r="40" spans="2:6" x14ac:dyDescent="0.25">
      <c r="B40" s="4" t="s">
        <v>3</v>
      </c>
      <c r="C40" s="10">
        <v>1</v>
      </c>
      <c r="D40" s="5">
        <v>-20</v>
      </c>
      <c r="E40" s="10">
        <v>1</v>
      </c>
      <c r="F40" s="5">
        <v>-20</v>
      </c>
    </row>
    <row r="41" spans="2:6" x14ac:dyDescent="0.25">
      <c r="B41" s="3">
        <v>2025</v>
      </c>
      <c r="C41" s="10">
        <v>1</v>
      </c>
      <c r="D41" s="5">
        <v>150</v>
      </c>
      <c r="E41" s="10">
        <v>1</v>
      </c>
      <c r="F41" s="5">
        <v>150</v>
      </c>
    </row>
    <row r="42" spans="2:6" x14ac:dyDescent="0.25">
      <c r="B42" s="4" t="s">
        <v>17</v>
      </c>
      <c r="C42" s="10">
        <v>1</v>
      </c>
      <c r="D42" s="5">
        <v>150</v>
      </c>
      <c r="E42" s="10">
        <v>1</v>
      </c>
      <c r="F42" s="5">
        <v>150</v>
      </c>
    </row>
    <row r="43" spans="2:6" x14ac:dyDescent="0.25">
      <c r="B43" s="3" t="s">
        <v>4</v>
      </c>
      <c r="C43" s="10">
        <v>2</v>
      </c>
      <c r="D43" s="5">
        <v>130</v>
      </c>
      <c r="E43" s="10">
        <v>2</v>
      </c>
      <c r="F43" s="5">
        <v>130</v>
      </c>
    </row>
  </sheetData>
  <sheetProtection sheet="1" objects="1" scenarios="1" selectLockedCells="1" autoFilter="0" pivotTables="0" selectUnlockedCells="1"/>
  <pageMargins left="0.7" right="0.7" top="0.78740157499999996" bottom="0.78740157499999996" header="0.3" footer="0.3"/>
  <pageSetup paperSize="9" scale="44" fitToHeight="0"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1025" r:id="rId8" name="Button 1">
              <controlPr defaultSize="0" print="0" autoFill="0" autoPict="0" macro="[0]!Schaltfläche_Filter_löschen_Umsätze">
                <anchor>
                  <from>
                    <xdr:col>20</xdr:col>
                    <xdr:colOff>85725</xdr:colOff>
                    <xdr:row>2</xdr:row>
                    <xdr:rowOff>28575</xdr:rowOff>
                  </from>
                  <to>
                    <xdr:col>23</xdr:col>
                    <xdr:colOff>238125</xdr:colOff>
                    <xdr:row>5</xdr:row>
                    <xdr:rowOff>19050</xdr:rowOff>
                  </to>
                </anchor>
              </controlPr>
            </control>
          </mc:Choice>
        </mc:AlternateContent>
      </controls>
    </mc:Choice>
  </mc:AlternateContent>
  <extLst>
    <ext xmlns:x14="http://schemas.microsoft.com/office/spreadsheetml/2009/9/main" uri="{A8765BA9-456A-4dab-B4F3-ACF838C121DE}">
      <x14:slicerList>
        <x14:slicer r:id="rId9"/>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6D2F-3049-4AB5-8EEC-63839AA00794}">
  <sheetPr codeName="Tabelle4">
    <tabColor theme="4" tint="0.79998168889431442"/>
    <pageSetUpPr fitToPage="1"/>
  </sheetPr>
  <dimension ref="A1:AC53"/>
  <sheetViews>
    <sheetView showGridLines="0" showRowColHeaders="0" zoomScale="80" zoomScaleNormal="80" workbookViewId="0">
      <selection activeCell="I38" sqref="I38"/>
    </sheetView>
  </sheetViews>
  <sheetFormatPr baseColWidth="10" defaultColWidth="0" defaultRowHeight="15" x14ac:dyDescent="0.25"/>
  <cols>
    <col min="1" max="1" width="4.28515625" customWidth="1"/>
    <col min="2" max="2" width="15.7109375" bestFit="1" customWidth="1"/>
    <col min="3" max="3" width="13.85546875" bestFit="1" customWidth="1"/>
    <col min="4" max="4" width="11.5703125" bestFit="1" customWidth="1"/>
    <col min="5" max="5" width="15.140625" bestFit="1" customWidth="1"/>
    <col min="6" max="6" width="18.5703125" bestFit="1" customWidth="1"/>
    <col min="7" max="7" width="11.42578125" customWidth="1"/>
    <col min="8" max="8" width="15.7109375" bestFit="1" customWidth="1"/>
    <col min="9" max="9" width="13.85546875" bestFit="1" customWidth="1"/>
    <col min="10" max="14" width="11.42578125" customWidth="1"/>
    <col min="15" max="15" width="22.7109375" bestFit="1" customWidth="1"/>
    <col min="16" max="16" width="18.42578125" bestFit="1" customWidth="1"/>
    <col min="17" max="22" width="11.42578125" customWidth="1"/>
    <col min="23" max="23" width="4.28515625" customWidth="1"/>
    <col min="24" max="26" width="11.42578125" hidden="1" customWidth="1"/>
    <col min="27" max="27" width="22.7109375" hidden="1" customWidth="1"/>
    <col min="28" max="28" width="18.42578125" hidden="1" customWidth="1"/>
    <col min="29" max="16384" width="11.42578125" hidden="1"/>
  </cols>
  <sheetData>
    <row r="1" spans="27:29" x14ac:dyDescent="0.25">
      <c r="AA1" s="11" t="s">
        <v>1</v>
      </c>
      <c r="AB1" t="s">
        <v>17</v>
      </c>
    </row>
    <row r="3" spans="27:29" x14ac:dyDescent="0.25">
      <c r="AA3" s="11" t="s">
        <v>7</v>
      </c>
      <c r="AB3" t="s">
        <v>8</v>
      </c>
      <c r="AC3" t="s">
        <v>19</v>
      </c>
    </row>
    <row r="4" spans="27:29" x14ac:dyDescent="0.25">
      <c r="AA4" s="3" t="s">
        <v>48</v>
      </c>
      <c r="AB4" s="5">
        <v>150</v>
      </c>
      <c r="AC4" s="12">
        <v>1</v>
      </c>
    </row>
    <row r="5" spans="27:29" x14ac:dyDescent="0.25">
      <c r="AA5" s="3" t="s">
        <v>4</v>
      </c>
      <c r="AB5" s="5">
        <v>150</v>
      </c>
      <c r="AC5" s="12">
        <v>1</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5" spans="2:9" hidden="1" x14ac:dyDescent="0.25">
      <c r="B35" s="11" t="s">
        <v>1</v>
      </c>
      <c r="C35" t="s">
        <v>17</v>
      </c>
      <c r="H35" s="11" t="s">
        <v>1</v>
      </c>
      <c r="I35" t="s">
        <v>17</v>
      </c>
    </row>
    <row r="37" spans="2:9" x14ac:dyDescent="0.25">
      <c r="C37" s="6" t="s">
        <v>20</v>
      </c>
      <c r="D37" s="6" t="s">
        <v>9</v>
      </c>
      <c r="E37" s="6" t="s">
        <v>21</v>
      </c>
      <c r="F37" s="6" t="s">
        <v>22</v>
      </c>
      <c r="I37" s="6" t="s">
        <v>9</v>
      </c>
    </row>
    <row r="38" spans="2:9" x14ac:dyDescent="0.25">
      <c r="B38" s="3" t="s">
        <v>48</v>
      </c>
      <c r="C38" s="12">
        <v>1</v>
      </c>
      <c r="D38" s="5">
        <v>150</v>
      </c>
      <c r="E38" s="5">
        <v>150</v>
      </c>
      <c r="F38" s="10">
        <v>1</v>
      </c>
      <c r="H38" s="3">
        <v>4711</v>
      </c>
      <c r="I38" s="5">
        <v>150</v>
      </c>
    </row>
    <row r="39" spans="2:9" x14ac:dyDescent="0.25">
      <c r="B39" s="3" t="s">
        <v>4</v>
      </c>
      <c r="C39" s="12">
        <v>1</v>
      </c>
      <c r="D39" s="5">
        <v>150</v>
      </c>
      <c r="E39" s="5">
        <v>150</v>
      </c>
      <c r="F39" s="10">
        <v>1</v>
      </c>
      <c r="H39" s="3" t="s">
        <v>4</v>
      </c>
      <c r="I39" s="5">
        <v>150</v>
      </c>
    </row>
    <row r="49" customFormat="1" x14ac:dyDescent="0.25"/>
    <row r="50" customFormat="1" x14ac:dyDescent="0.25"/>
    <row r="51" customFormat="1" x14ac:dyDescent="0.25"/>
    <row r="52" customFormat="1" x14ac:dyDescent="0.25"/>
    <row r="53" customFormat="1" x14ac:dyDescent="0.25"/>
  </sheetData>
  <sheetProtection sheet="1" objects="1" scenarios="1" selectLockedCells="1" autoFilter="0" pivotTables="0" selectUnlockedCells="1"/>
  <pageMargins left="0.7" right="0.7" top="0.78740157499999996" bottom="0.78740157499999996" header="0.3" footer="0.3"/>
  <pageSetup paperSize="9" scale="46" fitToHeight="0" orientation="landscape" r:id="rId4"/>
  <drawing r:id="rId5"/>
  <legacyDrawing r:id="rId6"/>
  <mc:AlternateContent xmlns:mc="http://schemas.openxmlformats.org/markup-compatibility/2006">
    <mc:Choice Requires="x14">
      <controls>
        <mc:AlternateContent xmlns:mc="http://schemas.openxmlformats.org/markup-compatibility/2006">
          <mc:Choice Requires="x14">
            <control shapeId="5121" r:id="rId7" name="Button 1">
              <controlPr locked="0" defaultSize="0" print="0" autoFill="0" autoPict="0" macro="[0]!Schaltfläche_Filter_löschen_Kunden">
                <anchor>
                  <from>
                    <xdr:col>19</xdr:col>
                    <xdr:colOff>171450</xdr:colOff>
                    <xdr:row>2</xdr:row>
                    <xdr:rowOff>0</xdr:rowOff>
                  </from>
                  <to>
                    <xdr:col>21</xdr:col>
                    <xdr:colOff>238125</xdr:colOff>
                    <xdr:row>5</xdr:row>
                    <xdr:rowOff>0</xdr:rowOff>
                  </to>
                </anchor>
              </controlPr>
            </control>
          </mc:Choice>
        </mc:AlternateContent>
      </controls>
    </mc:Choice>
  </mc:AlternateContent>
  <extLst>
    <ext xmlns:x14="http://schemas.microsoft.com/office/spreadsheetml/2009/9/main" uri="{A8765BA9-456A-4dab-B4F3-ACF838C121DE}">
      <x14:slicerList>
        <x14:slicer r:id="rId8"/>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A8E50-117F-46B1-B15C-6FB476918206}">
  <sheetPr codeName="Tabelle5">
    <tabColor theme="4" tint="0.79998168889431442"/>
    <pageSetUpPr fitToPage="1"/>
  </sheetPr>
  <dimension ref="A1:AC55"/>
  <sheetViews>
    <sheetView showGridLines="0" showRowColHeaders="0" zoomScale="80" zoomScaleNormal="80" workbookViewId="0">
      <selection activeCell="H38" sqref="H38"/>
      <pivotSelection pane="bottomRight" showHeader="1" activeRow="38" activeCol="7" click="1" r:id="rId1">
        <pivotArea dataOnly="0" labelOnly="1" fieldPosition="0">
          <references count="1">
            <reference field="3" count="0"/>
          </references>
        </pivotArea>
      </pivotSelection>
    </sheetView>
  </sheetViews>
  <sheetFormatPr baseColWidth="10" defaultColWidth="0" defaultRowHeight="15" x14ac:dyDescent="0.25"/>
  <cols>
    <col min="1" max="1" width="4.28515625" customWidth="1"/>
    <col min="2" max="2" width="15.7109375" bestFit="1" customWidth="1"/>
    <col min="3" max="3" width="12.42578125" bestFit="1" customWidth="1"/>
    <col min="4" max="4" width="11.5703125" bestFit="1" customWidth="1"/>
    <col min="5" max="5" width="15.140625" bestFit="1" customWidth="1"/>
    <col min="6" max="6" width="16" bestFit="1" customWidth="1"/>
    <col min="7" max="7" width="12.5703125" customWidth="1"/>
    <col min="8" max="8" width="15.7109375" bestFit="1" customWidth="1"/>
    <col min="9" max="9" width="12.42578125" bestFit="1" customWidth="1"/>
    <col min="10" max="10" width="31.42578125" bestFit="1" customWidth="1"/>
    <col min="11" max="14" width="11.42578125" customWidth="1"/>
    <col min="15" max="15" width="22.7109375" bestFit="1" customWidth="1"/>
    <col min="16" max="16" width="18.42578125" bestFit="1" customWidth="1"/>
    <col min="17" max="22" width="11.42578125" customWidth="1"/>
    <col min="23" max="23" width="4.28515625" customWidth="1"/>
    <col min="24" max="26" width="11.42578125" hidden="1" customWidth="1"/>
    <col min="27" max="27" width="22.7109375" hidden="1" customWidth="1"/>
    <col min="28" max="28" width="18.42578125" hidden="1" customWidth="1"/>
    <col min="29" max="16384" width="11.42578125" hidden="1"/>
  </cols>
  <sheetData>
    <row r="1" spans="27:29" x14ac:dyDescent="0.25">
      <c r="AA1" s="11" t="s">
        <v>1</v>
      </c>
      <c r="AB1" t="s">
        <v>3</v>
      </c>
    </row>
    <row r="3" spans="27:29" x14ac:dyDescent="0.25">
      <c r="AA3" s="11" t="s">
        <v>7</v>
      </c>
      <c r="AB3" t="s">
        <v>26</v>
      </c>
      <c r="AC3" t="s">
        <v>27</v>
      </c>
    </row>
    <row r="4" spans="27:29" x14ac:dyDescent="0.25">
      <c r="AA4" s="3" t="s">
        <v>47</v>
      </c>
      <c r="AB4" s="5">
        <v>20</v>
      </c>
      <c r="AC4" s="12">
        <v>1</v>
      </c>
    </row>
    <row r="5" spans="27:29" x14ac:dyDescent="0.25">
      <c r="AA5" s="3" t="s">
        <v>4</v>
      </c>
      <c r="AB5" s="5">
        <v>20</v>
      </c>
      <c r="AC5" s="12">
        <v>1</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5" spans="2:9" hidden="1" x14ac:dyDescent="0.25">
      <c r="B35" s="11" t="s">
        <v>1</v>
      </c>
      <c r="C35" t="s">
        <v>3</v>
      </c>
      <c r="H35" s="11" t="s">
        <v>1</v>
      </c>
      <c r="I35" t="s">
        <v>3</v>
      </c>
    </row>
    <row r="37" spans="2:9" x14ac:dyDescent="0.25">
      <c r="C37" s="6" t="s">
        <v>20</v>
      </c>
      <c r="D37" s="6" t="s">
        <v>9</v>
      </c>
      <c r="E37" s="6" t="s">
        <v>21</v>
      </c>
      <c r="F37" t="s">
        <v>28</v>
      </c>
      <c r="I37" s="6" t="s">
        <v>9</v>
      </c>
    </row>
    <row r="38" spans="2:9" x14ac:dyDescent="0.25">
      <c r="B38" s="3" t="s">
        <v>47</v>
      </c>
      <c r="C38" s="12">
        <v>1</v>
      </c>
      <c r="D38" s="5">
        <v>20</v>
      </c>
      <c r="E38" s="5">
        <v>20</v>
      </c>
      <c r="F38" s="10">
        <v>1</v>
      </c>
      <c r="H38" s="3">
        <v>4711</v>
      </c>
      <c r="I38" s="5">
        <v>20</v>
      </c>
    </row>
    <row r="39" spans="2:9" x14ac:dyDescent="0.25">
      <c r="B39" s="3" t="s">
        <v>4</v>
      </c>
      <c r="C39" s="12">
        <v>1</v>
      </c>
      <c r="D39" s="5">
        <v>20</v>
      </c>
      <c r="E39" s="5">
        <v>20</v>
      </c>
      <c r="F39" s="10">
        <v>1</v>
      </c>
      <c r="H39" s="3" t="s">
        <v>4</v>
      </c>
      <c r="I39" s="5">
        <v>20</v>
      </c>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sheetData>
  <sheetProtection sheet="1" objects="1" scenarios="1" selectLockedCells="1" autoFilter="0" pivotTables="0" selectUnlockedCells="1"/>
  <pageMargins left="0.7" right="0.7" top="0.78740157499999996" bottom="0.78740157499999996" header="0.3" footer="0.3"/>
  <pageSetup paperSize="9" scale="46" fitToHeight="0" orientation="landscape"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Button 1">
              <controlPr locked="0" defaultSize="0" print="0" autoFill="0" autoPict="0" macro="[0]!Schaltfläche_Filter_löschen_Ausgaben">
                <anchor>
                  <from>
                    <xdr:col>17</xdr:col>
                    <xdr:colOff>638175</xdr:colOff>
                    <xdr:row>2</xdr:row>
                    <xdr:rowOff>0</xdr:rowOff>
                  </from>
                  <to>
                    <xdr:col>19</xdr:col>
                    <xdr:colOff>704850</xdr:colOff>
                    <xdr:row>5</xdr:row>
                    <xdr:rowOff>0</xdr:rowOff>
                  </to>
                </anchor>
              </controlPr>
            </control>
          </mc:Choice>
        </mc:AlternateContent>
      </controls>
    </mc:Choice>
  </mc:AlternateContent>
  <extLst>
    <ext xmlns:x14="http://schemas.microsoft.com/office/spreadsheetml/2009/9/main" uri="{A8765BA9-456A-4dab-B4F3-ACF838C121DE}">
      <x14:slicerList>
        <x14:slicer r:id="rId8"/>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8258D-7B52-4247-A780-DCA07D5F4C6F}">
  <sheetPr codeName="Tabelle6">
    <tabColor theme="5" tint="0.79998168889431442"/>
  </sheetPr>
  <dimension ref="A1:L31"/>
  <sheetViews>
    <sheetView showGridLines="0" showRowColHeaders="0" workbookViewId="0">
      <selection activeCell="L31" sqref="L31"/>
    </sheetView>
  </sheetViews>
  <sheetFormatPr baseColWidth="10" defaultColWidth="0" defaultRowHeight="15" zeroHeight="1" x14ac:dyDescent="0.25"/>
  <cols>
    <col min="1" max="1" width="3.7109375" customWidth="1"/>
    <col min="2" max="11" width="11.42578125" customWidth="1"/>
    <col min="12" max="12" width="8.5703125" customWidth="1"/>
    <col min="13"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3:3" x14ac:dyDescent="0.25"/>
    <row r="18" spans="3:3" x14ac:dyDescent="0.25"/>
    <row r="19" spans="3:3" x14ac:dyDescent="0.25"/>
    <row r="20" spans="3:3" x14ac:dyDescent="0.25"/>
    <row r="21" spans="3:3" x14ac:dyDescent="0.25"/>
    <row r="22" spans="3:3" x14ac:dyDescent="0.25"/>
    <row r="23" spans="3:3" x14ac:dyDescent="0.25"/>
    <row r="24" spans="3:3" x14ac:dyDescent="0.25"/>
    <row r="25" spans="3:3" x14ac:dyDescent="0.25"/>
    <row r="26" spans="3:3" x14ac:dyDescent="0.25"/>
    <row r="27" spans="3:3" x14ac:dyDescent="0.25"/>
    <row r="28" spans="3:3" x14ac:dyDescent="0.25"/>
    <row r="29" spans="3:3" x14ac:dyDescent="0.25"/>
    <row r="30" spans="3:3" x14ac:dyDescent="0.25">
      <c r="C30" t="s">
        <v>29</v>
      </c>
    </row>
    <row r="31" spans="3:3" x14ac:dyDescent="0.25"/>
  </sheetData>
  <sheetProtection algorithmName="SHA-512" hashValue="2QPxHAY6H8WRmom09rl7KSPhjKf9jhi0zy4kPCAVjRm1wHcl/KI91vB5W4WOwHtwXcsDpoYyq8wPzWny899N7Q==" saltValue="paKMLsd/l51gHncopm8UoQ==" spinCount="100000" sheet="1" objects="1" scenarios="1" selectLockedCells="1" selectUnlockedCells="1"/>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6B94-2520-4151-B06C-56B7152DABC3}">
  <sheetPr codeName="Tabelle8">
    <tabColor theme="5" tint="0.79998168889431442"/>
  </sheetPr>
  <dimension ref="A1"/>
  <sheetViews>
    <sheetView showGridLines="0" showRowColHeaders="0" zoomScale="91" zoomScaleNormal="91" workbookViewId="0">
      <selection activeCell="A3" sqref="A3"/>
    </sheetView>
  </sheetViews>
  <sheetFormatPr baseColWidth="10" defaultRowHeight="15" x14ac:dyDescent="0.25"/>
  <cols>
    <col min="1" max="1" width="4.42578125" customWidth="1"/>
  </cols>
  <sheetData/>
  <sheetProtection algorithmName="SHA-512" hashValue="+KNFHhvmLY5Rom0h/CkFuu6BKiQd8pwe3gk46MAL9e2P6gTAKl4r+CrfYnJDzP2MH4gJy2uoz32z39ecCslgBw==" saltValue="JAd4pe2j9SGGIueMK2cnwA==" spinCount="100000" sheet="1" objects="1" scenarios="1" selectLockedCells="1" selectUnlockedCells="1"/>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77C0-36B5-48D4-8395-DF9804FB565F}">
  <sheetPr codeName="Tabelle3"/>
  <dimension ref="A1:A2"/>
  <sheetViews>
    <sheetView workbookViewId="0">
      <selection activeCell="F19" sqref="F19"/>
    </sheetView>
  </sheetViews>
  <sheetFormatPr baseColWidth="10" defaultRowHeight="15" x14ac:dyDescent="0.25"/>
  <sheetData>
    <row r="1" spans="1:1" x14ac:dyDescent="0.25">
      <c r="A1" t="s">
        <v>3</v>
      </c>
    </row>
    <row r="2" spans="1:1" x14ac:dyDescent="0.25">
      <c r="A2" t="s">
        <v>17</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159C-C2CF-4614-A25E-159E8573DF92}">
  <sheetPr codeName="Tabelle7"/>
  <dimension ref="A1:B7"/>
  <sheetViews>
    <sheetView workbookViewId="0">
      <selection activeCell="C11" sqref="C11"/>
    </sheetView>
  </sheetViews>
  <sheetFormatPr baseColWidth="10" defaultRowHeight="15" x14ac:dyDescent="0.25"/>
  <cols>
    <col min="1" max="1" width="18.140625" bestFit="1" customWidth="1"/>
  </cols>
  <sheetData>
    <row r="1" spans="1:2" x14ac:dyDescent="0.25">
      <c r="A1" t="s">
        <v>30</v>
      </c>
      <c r="B1" t="s">
        <v>37</v>
      </c>
    </row>
    <row r="2" spans="1:2" x14ac:dyDescent="0.25">
      <c r="A2" t="s">
        <v>31</v>
      </c>
    </row>
    <row r="4" spans="1:2" x14ac:dyDescent="0.25">
      <c r="A4" t="s">
        <v>35</v>
      </c>
    </row>
    <row r="5" spans="1:2" x14ac:dyDescent="0.25">
      <c r="A5" t="s">
        <v>32</v>
      </c>
      <c r="B5" s="1"/>
    </row>
    <row r="6" spans="1:2" x14ac:dyDescent="0.25">
      <c r="A6" t="s">
        <v>33</v>
      </c>
      <c r="B6">
        <v>10</v>
      </c>
    </row>
    <row r="7" spans="1:2" x14ac:dyDescent="0.25">
      <c r="A7" t="s">
        <v>34</v>
      </c>
      <c r="B7" s="1">
        <f>B5+B6</f>
        <v>10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Erfassung</vt:lpstr>
      <vt:lpstr>Dashboard Umsätze</vt:lpstr>
      <vt:lpstr>Dashboard Kunden</vt:lpstr>
      <vt:lpstr>Dashboard Ausgaben</vt:lpstr>
      <vt:lpstr>Ansprechpartner</vt:lpstr>
      <vt:lpstr>AGB</vt:lpstr>
      <vt:lpstr>Hilfstabelle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Bauer</dc:creator>
  <cp:lastModifiedBy>Oliver Bauer</cp:lastModifiedBy>
  <cp:lastPrinted>2021-09-23T13:02:15Z</cp:lastPrinted>
  <dcterms:created xsi:type="dcterms:W3CDTF">2021-02-11T18:03:54Z</dcterms:created>
  <dcterms:modified xsi:type="dcterms:W3CDTF">2022-02-27T06:47:29Z</dcterms:modified>
</cp:coreProperties>
</file>